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8917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宿舍卫生详细表!$F$1:$F$762</definedName>
  </definedNames>
  <calcPr calcId="144525"/>
</workbook>
</file>

<file path=xl/sharedStrings.xml><?xml version="1.0" encoding="utf-8"?>
<sst xmlns="http://schemas.openxmlformats.org/spreadsheetml/2006/main" count="2561" uniqueCount="1012">
  <si>
    <r>
      <rPr>
        <b/>
        <sz val="16"/>
        <color theme="1"/>
        <rFont val="SimSun"/>
        <charset val="134"/>
      </rPr>
      <t>智造学院2022-2023-2学期第</t>
    </r>
    <r>
      <rPr>
        <b/>
        <sz val="16"/>
        <color rgb="FF000000"/>
        <rFont val="宋体"/>
        <charset val="134"/>
      </rPr>
      <t>九周班级考核数据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</si>
  <si>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</si>
  <si>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</si>
  <si>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</si>
  <si>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</si>
  <si>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</si>
  <si>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</si>
  <si>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</si>
  <si>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</si>
  <si>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</si>
  <si>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</si>
  <si>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</si>
  <si>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</si>
  <si>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</si>
  <si>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</si>
  <si>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</si>
  <si>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</si>
  <si>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大数据2311</t>
  </si>
  <si>
    <t>大数据2313</t>
  </si>
  <si>
    <t>电气2311</t>
  </si>
  <si>
    <t>电气2313</t>
  </si>
  <si>
    <t>电气2321</t>
  </si>
  <si>
    <t>焊接2311</t>
  </si>
  <si>
    <t>焊接2313</t>
  </si>
  <si>
    <t>焊接2323</t>
  </si>
  <si>
    <t>机电2311</t>
  </si>
  <si>
    <t>机电2313</t>
  </si>
  <si>
    <t>机电2321</t>
  </si>
  <si>
    <t>机制2311</t>
  </si>
  <si>
    <t>机制2321</t>
  </si>
  <si>
    <t>理化2311</t>
  </si>
  <si>
    <t>理化2321</t>
  </si>
  <si>
    <t>理化2331</t>
  </si>
  <si>
    <t>汽车2311</t>
  </si>
  <si>
    <t>汽车2313</t>
  </si>
  <si>
    <t>汽车2321</t>
  </si>
  <si>
    <t>软件2311</t>
  </si>
  <si>
    <t>软件2313</t>
  </si>
  <si>
    <t>软件2321</t>
  </si>
  <si>
    <t>物联网2311</t>
  </si>
  <si>
    <t>物联网2321</t>
  </si>
  <si>
    <t>物联网2331</t>
  </si>
  <si>
    <t>云计算2311</t>
  </si>
  <si>
    <t>云计算2313</t>
  </si>
  <si>
    <t>本周的流动红旗班级:汽车2311 理化2331 机电2313 大数据2311</t>
  </si>
  <si>
    <t>大数据2211</t>
  </si>
  <si>
    <t>\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</si>
  <si>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</si>
  <si>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</si>
  <si>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</si>
  <si>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</si>
  <si>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</si>
  <si>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</si>
  <si>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</si>
  <si>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</si>
  <si>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</si>
  <si>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</si>
  <si>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</si>
  <si>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</si>
  <si>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</si>
  <si>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</si>
  <si>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</si>
  <si>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</si>
  <si>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</si>
  <si>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</si>
  <si>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</si>
  <si>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</si>
  <si>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</si>
  <si>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</si>
  <si>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</si>
  <si>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</si>
  <si>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</si>
  <si>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</si>
  <si>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</si>
  <si>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</si>
  <si>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</si>
  <si>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</si>
  <si>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本周的流动红旗班级:理化测试2221.理化测试2211  汽车2211 大数据2213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</si>
  <si>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</si>
  <si>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</si>
  <si>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</si>
  <si>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</si>
  <si>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</si>
  <si>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</si>
  <si>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</si>
  <si>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</si>
  <si>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</si>
  <si>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</si>
  <si>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</si>
  <si>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</si>
  <si>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</si>
  <si>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</si>
  <si>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</si>
  <si>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</si>
  <si>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</si>
  <si>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</si>
  <si>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</si>
  <si>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</si>
  <si>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</si>
  <si>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</si>
  <si>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</si>
  <si>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</si>
  <si>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</si>
  <si>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</si>
  <si>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</si>
  <si>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</si>
  <si>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</si>
  <si>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</si>
  <si>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</t>
  </si>
  <si>
    <t>注：对班级考核结果有异议的应在周三17点前向青年权益部反映并提供佐证材料。</t>
  </si>
  <si>
    <t>班级</t>
  </si>
  <si>
    <t>班级名称</t>
  </si>
  <si>
    <t>人数</t>
  </si>
  <si>
    <t>焊接(3+2)2121</t>
  </si>
  <si>
    <t>理化测试2111</t>
  </si>
  <si>
    <t>理化测试2121</t>
  </si>
  <si>
    <t>汽车（巴哈）2121</t>
  </si>
  <si>
    <t>（巴哈）汽车2221</t>
  </si>
  <si>
    <t>智能制造(本)2211</t>
  </si>
  <si>
    <t>智能制造学院第九周早晚自习汇总表</t>
  </si>
  <si>
    <t>得分</t>
  </si>
  <si>
    <t>焊接2321</t>
  </si>
  <si>
    <t>智能制造学院第九周早晚自习详情表</t>
  </si>
  <si>
    <t>姓名</t>
  </si>
  <si>
    <t>扣分</t>
  </si>
  <si>
    <t>日期</t>
  </si>
  <si>
    <t>总计</t>
  </si>
  <si>
    <t>朱星宇</t>
  </si>
  <si>
    <t>旷课</t>
  </si>
  <si>
    <t>周日</t>
  </si>
  <si>
    <t>龚黎丞</t>
  </si>
  <si>
    <t>迟到（早）</t>
  </si>
  <si>
    <t>周一</t>
  </si>
  <si>
    <t>张尧</t>
  </si>
  <si>
    <t>胡宸健</t>
  </si>
  <si>
    <t>旷课（早）</t>
  </si>
  <si>
    <t>一人</t>
  </si>
  <si>
    <t>旷课（晚）</t>
  </si>
  <si>
    <t>周二</t>
  </si>
  <si>
    <t>周三</t>
  </si>
  <si>
    <t>戴耳机</t>
  </si>
  <si>
    <t>刘宸健</t>
  </si>
  <si>
    <t>周四</t>
  </si>
  <si>
    <t>李嘉豪</t>
  </si>
  <si>
    <t>周五</t>
  </si>
  <si>
    <t>张苏皖</t>
  </si>
  <si>
    <t>未带书</t>
  </si>
  <si>
    <t>卢卿</t>
  </si>
  <si>
    <t>刘钟连</t>
  </si>
  <si>
    <t>全班</t>
  </si>
  <si>
    <t>吵闹</t>
  </si>
  <si>
    <t>沈佳</t>
  </si>
  <si>
    <t>王之皓</t>
  </si>
  <si>
    <t>王首皓</t>
  </si>
  <si>
    <t>高浚翔</t>
  </si>
  <si>
    <t>何季宁</t>
  </si>
  <si>
    <t>徐继富</t>
  </si>
  <si>
    <t>未戴一卡通</t>
  </si>
  <si>
    <t>李明</t>
  </si>
  <si>
    <t>葛吉浩</t>
  </si>
  <si>
    <t>早退</t>
  </si>
  <si>
    <t>杨秉烨</t>
  </si>
  <si>
    <t>玩手机</t>
  </si>
  <si>
    <t>朱明</t>
  </si>
  <si>
    <t>没带一卡通（早）</t>
  </si>
  <si>
    <t>王强</t>
  </si>
  <si>
    <t>吉宏鑫</t>
  </si>
  <si>
    <t>张佳丽</t>
  </si>
  <si>
    <t>玩手机（晚）</t>
  </si>
  <si>
    <t>张帅</t>
  </si>
  <si>
    <t>吴家宇</t>
  </si>
  <si>
    <t>杨培轩</t>
  </si>
  <si>
    <t>董醒宇</t>
  </si>
  <si>
    <t>曹政</t>
  </si>
  <si>
    <t>徐健豪</t>
  </si>
  <si>
    <t>朱语晗</t>
  </si>
  <si>
    <t>迟到（晚）</t>
  </si>
  <si>
    <t>周瑞菁</t>
  </si>
  <si>
    <t>张彦京</t>
  </si>
  <si>
    <t>赵元浩</t>
  </si>
  <si>
    <t>郝健</t>
  </si>
  <si>
    <t>未带一卡通(早）</t>
  </si>
  <si>
    <t>朱孝文</t>
  </si>
  <si>
    <t>四人</t>
  </si>
  <si>
    <t>顾力珲</t>
  </si>
  <si>
    <t>邰盼萍</t>
  </si>
  <si>
    <t>刘冰琪</t>
  </si>
  <si>
    <t>丁欣怡</t>
  </si>
  <si>
    <t>沈椰露</t>
  </si>
  <si>
    <t>常启龙</t>
  </si>
  <si>
    <t>早退（早）</t>
  </si>
  <si>
    <t>董乐涵</t>
  </si>
  <si>
    <t>张宇博</t>
  </si>
  <si>
    <t>舒建乔</t>
  </si>
  <si>
    <t>祝萌萌</t>
  </si>
  <si>
    <t>华扬</t>
  </si>
  <si>
    <t>郑其文</t>
  </si>
  <si>
    <t>林芳吉</t>
  </si>
  <si>
    <t>肖毛毛</t>
  </si>
  <si>
    <t>吕子涵</t>
  </si>
  <si>
    <t>带耳机</t>
  </si>
  <si>
    <t>刘鲲</t>
  </si>
  <si>
    <t>两人</t>
  </si>
  <si>
    <t>徐弘毅</t>
  </si>
  <si>
    <t>杨瑞文</t>
  </si>
  <si>
    <t>封金羽</t>
  </si>
  <si>
    <t>郭培旭</t>
  </si>
  <si>
    <t>睡觉</t>
  </si>
  <si>
    <t>赵俊杰</t>
  </si>
  <si>
    <t>赵华磊</t>
  </si>
  <si>
    <t>刘昊</t>
  </si>
  <si>
    <t>未带一卡通</t>
  </si>
  <si>
    <t>焦秋阳</t>
  </si>
  <si>
    <t>王子臣</t>
  </si>
  <si>
    <t>机械电子2011</t>
  </si>
  <si>
    <t>智能制造(本）2211</t>
  </si>
  <si>
    <t>第九周课堂反馈表</t>
  </si>
  <si>
    <t>星期</t>
  </si>
  <si>
    <t>节数</t>
  </si>
  <si>
    <t>课程</t>
  </si>
  <si>
    <t>纪律</t>
  </si>
  <si>
    <t>星期日</t>
  </si>
  <si>
    <t>张雨薇</t>
  </si>
  <si>
    <t>9-12</t>
  </si>
  <si>
    <t>数据库应用基础</t>
  </si>
  <si>
    <t>星期一</t>
  </si>
  <si>
    <t>王皓</t>
  </si>
  <si>
    <t>1-4</t>
  </si>
  <si>
    <t>linux操作系统应用</t>
  </si>
  <si>
    <t>张雅西</t>
  </si>
  <si>
    <t>刘震</t>
  </si>
  <si>
    <t>星期三</t>
  </si>
  <si>
    <t>刘鹏远</t>
  </si>
  <si>
    <t>信息技术</t>
  </si>
  <si>
    <t>陈赛</t>
  </si>
  <si>
    <t>星期四</t>
  </si>
  <si>
    <t>1-2</t>
  </si>
  <si>
    <t>军事理论</t>
  </si>
  <si>
    <t>3-4</t>
  </si>
  <si>
    <t>机械基础</t>
  </si>
  <si>
    <t>董兴帅</t>
  </si>
  <si>
    <t>5-6</t>
  </si>
  <si>
    <t>职业沟通</t>
  </si>
  <si>
    <t>李业杰</t>
  </si>
  <si>
    <t>星期五</t>
  </si>
  <si>
    <t>潘本旭</t>
  </si>
  <si>
    <t>英语</t>
  </si>
  <si>
    <t>符德桂</t>
  </si>
  <si>
    <t>刘杰</t>
  </si>
  <si>
    <t>数学</t>
  </si>
  <si>
    <t>吴让</t>
  </si>
  <si>
    <t>王绥泰</t>
  </si>
  <si>
    <t>潘建豪</t>
  </si>
  <si>
    <t>迟到</t>
  </si>
  <si>
    <t>赵毅鹏</t>
  </si>
  <si>
    <t>张成诚</t>
  </si>
  <si>
    <t>请假</t>
  </si>
  <si>
    <t>7-8</t>
  </si>
  <si>
    <t>陈洋</t>
  </si>
  <si>
    <t>魏举阳</t>
  </si>
  <si>
    <t>刘子坤</t>
  </si>
  <si>
    <t>学习</t>
  </si>
  <si>
    <t xml:space="preserve">王雨薇(旷课4) </t>
  </si>
  <si>
    <t>王皓(旷课4) 张雅西(旷课4) 刘震(旷课4)</t>
  </si>
  <si>
    <t>刘鹏远(旷课4) 陈赛(旷课4)</t>
  </si>
  <si>
    <t>胡宸健(旷课4)</t>
  </si>
  <si>
    <t>董兴帅(旷课2) (旷课2) 吴让(旷课2) 王绥泰(旷课2)</t>
  </si>
  <si>
    <t>李业杰(旷课2)</t>
  </si>
  <si>
    <t>潘本旭(旷课2) 符德桂(旷课2) 刘杰(旷课2)</t>
  </si>
  <si>
    <t>潘建豪(迟到1) 赵毅鹏(迟到1)</t>
  </si>
  <si>
    <t>张成诚(请假8) 陈洋(请假8) 魏举阳(请假8)</t>
  </si>
  <si>
    <t>刘子坤(旷课2)</t>
  </si>
  <si>
    <t>文明宿舍优秀率（系统）</t>
  </si>
  <si>
    <t>第九周宿舍卫生详细表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</si>
  <si>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</si>
  <si>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</si>
  <si>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</si>
  <si>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</si>
  <si>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</si>
  <si>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</si>
  <si>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</si>
  <si>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</si>
  <si>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</si>
  <si>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4A509</t>
  </si>
  <si>
    <t>4A510</t>
  </si>
  <si>
    <t>4A511</t>
  </si>
  <si>
    <t>4A512</t>
  </si>
  <si>
    <t>4A516</t>
  </si>
  <si>
    <t>8A110</t>
  </si>
  <si>
    <t>8A111</t>
  </si>
  <si>
    <t>8A112</t>
  </si>
  <si>
    <t>8A113</t>
  </si>
  <si>
    <t>8A202</t>
  </si>
  <si>
    <t>8A203</t>
  </si>
  <si>
    <t>8A204</t>
  </si>
  <si>
    <t>8A212</t>
  </si>
  <si>
    <t>4A513</t>
  </si>
  <si>
    <t>4A514</t>
  </si>
  <si>
    <t>4A515</t>
  </si>
  <si>
    <t>8A401</t>
  </si>
  <si>
    <t>8A402</t>
  </si>
  <si>
    <t>8A403</t>
  </si>
  <si>
    <t>8A404</t>
  </si>
  <si>
    <t>8A405</t>
  </si>
  <si>
    <t>8A406</t>
  </si>
  <si>
    <t>8A407</t>
  </si>
  <si>
    <t>5A415</t>
  </si>
  <si>
    <t>5A511</t>
  </si>
  <si>
    <t>5B102</t>
  </si>
  <si>
    <t>5B103</t>
  </si>
  <si>
    <t>5B104</t>
  </si>
  <si>
    <t>5B105</t>
  </si>
  <si>
    <t>5B106</t>
  </si>
  <si>
    <t>5B107</t>
  </si>
  <si>
    <t>5B108</t>
  </si>
  <si>
    <t>5B109</t>
  </si>
  <si>
    <t>5B110</t>
  </si>
  <si>
    <t>5B111</t>
  </si>
  <si>
    <t>7A111</t>
  </si>
  <si>
    <t>4A525</t>
  </si>
  <si>
    <t>4A526</t>
  </si>
  <si>
    <t>5B112</t>
  </si>
  <si>
    <t>5B123</t>
  </si>
  <si>
    <t>5B124</t>
  </si>
  <si>
    <t>5B125</t>
  </si>
  <si>
    <t>5B126</t>
  </si>
  <si>
    <t>5B127</t>
  </si>
  <si>
    <t>5B128</t>
  </si>
  <si>
    <t>5B130</t>
  </si>
  <si>
    <t>5B132</t>
  </si>
  <si>
    <t>5B134</t>
  </si>
  <si>
    <t>5B136</t>
  </si>
  <si>
    <t>4A524</t>
  </si>
  <si>
    <t>5B113</t>
  </si>
  <si>
    <t>5B114</t>
  </si>
  <si>
    <t>5B115</t>
  </si>
  <si>
    <t>5B116</t>
  </si>
  <si>
    <t>5B117</t>
  </si>
  <si>
    <t>5B118</t>
  </si>
  <si>
    <t>5B119</t>
  </si>
  <si>
    <t>5B120</t>
  </si>
  <si>
    <t>5B121</t>
  </si>
  <si>
    <t>5B122</t>
  </si>
  <si>
    <t>5B227</t>
  </si>
  <si>
    <t>7B626</t>
  </si>
  <si>
    <t>4A617</t>
  </si>
  <si>
    <t>5A614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</si>
  <si>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</si>
  <si>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</si>
  <si>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</si>
  <si>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</si>
  <si>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</si>
  <si>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</si>
  <si>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</si>
  <si>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</si>
  <si>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</si>
  <si>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</si>
  <si>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</si>
  <si>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4A621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</si>
  <si>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</si>
  <si>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</si>
  <si>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</si>
  <si>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</si>
  <si>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</si>
  <si>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</si>
  <si>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</si>
  <si>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</si>
  <si>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</si>
  <si>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</si>
  <si>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4A622</t>
  </si>
  <si>
    <t>5B224</t>
  </si>
  <si>
    <t>5B225</t>
  </si>
  <si>
    <t>5B226</t>
  </si>
  <si>
    <t>4A620</t>
  </si>
  <si>
    <t>5B607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</si>
  <si>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</si>
  <si>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</si>
  <si>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</si>
  <si>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</si>
  <si>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</si>
  <si>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</si>
  <si>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</si>
  <si>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</si>
  <si>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</si>
  <si>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7A223</t>
  </si>
  <si>
    <t>4A618</t>
  </si>
  <si>
    <t>4A619</t>
  </si>
  <si>
    <t>5B212</t>
  </si>
  <si>
    <t>5B513</t>
  </si>
  <si>
    <t>5B514</t>
  </si>
  <si>
    <t>5B627</t>
  </si>
  <si>
    <t>5B628</t>
  </si>
  <si>
    <t>5B629</t>
  </si>
  <si>
    <t>5B630</t>
  </si>
  <si>
    <t>5B631</t>
  </si>
  <si>
    <t>5B632</t>
  </si>
  <si>
    <t>5B634</t>
  </si>
  <si>
    <t>5B636</t>
  </si>
  <si>
    <t>5B213</t>
  </si>
  <si>
    <t>5B617</t>
  </si>
  <si>
    <t>5B618</t>
  </si>
  <si>
    <t>5B619</t>
  </si>
  <si>
    <t>5B620</t>
  </si>
  <si>
    <t>5B621</t>
  </si>
  <si>
    <t>5B622</t>
  </si>
  <si>
    <t>5B623</t>
  </si>
  <si>
    <t>5B624</t>
  </si>
  <si>
    <t>5B625</t>
  </si>
  <si>
    <t>5B626</t>
  </si>
  <si>
    <t>5B306</t>
  </si>
  <si>
    <t>5B307</t>
  </si>
  <si>
    <t>5B308</t>
  </si>
  <si>
    <t>5B309</t>
  </si>
  <si>
    <t>5B311</t>
  </si>
  <si>
    <t>5B312</t>
  </si>
  <si>
    <t>5B325</t>
  </si>
  <si>
    <t>5B326</t>
  </si>
  <si>
    <t>5B327</t>
  </si>
  <si>
    <t>5B328</t>
  </si>
  <si>
    <t>5B336</t>
  </si>
  <si>
    <t>5B522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</si>
  <si>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</si>
  <si>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</si>
  <si>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</si>
  <si>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</si>
  <si>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</si>
  <si>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</si>
  <si>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</si>
  <si>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</si>
  <si>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</si>
  <si>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5B303</t>
  </si>
  <si>
    <t>5B305</t>
  </si>
  <si>
    <t>4A501</t>
  </si>
  <si>
    <t>4A502</t>
  </si>
  <si>
    <t>4A503</t>
  </si>
  <si>
    <t>5B401</t>
  </si>
  <si>
    <t>5B402</t>
  </si>
  <si>
    <t>5B403</t>
  </si>
  <si>
    <t>5B404</t>
  </si>
  <si>
    <t>5B405</t>
  </si>
  <si>
    <t>5B406</t>
  </si>
  <si>
    <t>7A101</t>
  </si>
  <si>
    <t>4A504</t>
  </si>
  <si>
    <t>4A505</t>
  </si>
  <si>
    <t>5B407</t>
  </si>
  <si>
    <t>5B408</t>
  </si>
  <si>
    <t>5B409</t>
  </si>
  <si>
    <t>5B410</t>
  </si>
  <si>
    <t>5B411</t>
  </si>
  <si>
    <t>5B412</t>
  </si>
  <si>
    <t>4A506</t>
  </si>
  <si>
    <t>4A507</t>
  </si>
  <si>
    <t>4A508</t>
  </si>
  <si>
    <t>5B413</t>
  </si>
  <si>
    <t>5B414</t>
  </si>
  <si>
    <t>5B415</t>
  </si>
  <si>
    <t>5B416</t>
  </si>
  <si>
    <t>5B417</t>
  </si>
  <si>
    <t>5B418</t>
  </si>
  <si>
    <t>5B501</t>
  </si>
  <si>
    <t>5B502</t>
  </si>
  <si>
    <t>5B503</t>
  </si>
  <si>
    <t>5B504</t>
  </si>
  <si>
    <t>5B505</t>
  </si>
  <si>
    <t>5B506</t>
  </si>
  <si>
    <t>7B420</t>
  </si>
  <si>
    <t>5B515</t>
  </si>
  <si>
    <t>5B516</t>
  </si>
  <si>
    <t>5B517</t>
  </si>
  <si>
    <t>5B518</t>
  </si>
  <si>
    <t>5B519</t>
  </si>
  <si>
    <t>5B520</t>
  </si>
  <si>
    <t>5B521</t>
  </si>
  <si>
    <t>7A224</t>
  </si>
  <si>
    <t>5B507</t>
  </si>
  <si>
    <t>5B508</t>
  </si>
  <si>
    <t>5B509</t>
  </si>
  <si>
    <t>5B510</t>
  </si>
  <si>
    <t>5B511</t>
  </si>
  <si>
    <t>5B512</t>
  </si>
  <si>
    <t>5B523</t>
  </si>
  <si>
    <t>4A601</t>
  </si>
  <si>
    <t>4A602</t>
  </si>
  <si>
    <t>4A603</t>
  </si>
  <si>
    <t>7A102</t>
  </si>
  <si>
    <t>7A106</t>
  </si>
  <si>
    <t>7A113</t>
  </si>
  <si>
    <t>7A114</t>
  </si>
  <si>
    <t>7A116</t>
  </si>
  <si>
    <t>7A117</t>
  </si>
  <si>
    <t>7A118</t>
  </si>
  <si>
    <t>7A121</t>
  </si>
  <si>
    <t>7A122</t>
  </si>
  <si>
    <t>4A608</t>
  </si>
  <si>
    <t>4A609</t>
  </si>
  <si>
    <t>4A610</t>
  </si>
  <si>
    <t>7A217</t>
  </si>
  <si>
    <t>7A521</t>
  </si>
  <si>
    <t>7A523</t>
  </si>
  <si>
    <t>7A524</t>
  </si>
  <si>
    <t>7A601</t>
  </si>
  <si>
    <t>7A602</t>
  </si>
  <si>
    <t>7A608</t>
  </si>
  <si>
    <t>4A605</t>
  </si>
  <si>
    <t>4A606</t>
  </si>
  <si>
    <t>4A607</t>
  </si>
  <si>
    <t>7A208</t>
  </si>
  <si>
    <t>7A209</t>
  </si>
  <si>
    <t>7A210</t>
  </si>
  <si>
    <t>7A211</t>
  </si>
  <si>
    <t>7A212</t>
  </si>
  <si>
    <t>7A213</t>
  </si>
  <si>
    <t>7A214</t>
  </si>
  <si>
    <t>7A215</t>
  </si>
  <si>
    <t>7A216</t>
  </si>
  <si>
    <t>4A517</t>
  </si>
  <si>
    <t>4A518</t>
  </si>
  <si>
    <t>4A604</t>
  </si>
  <si>
    <t>5B601</t>
  </si>
  <si>
    <t>5B602</t>
  </si>
  <si>
    <t>5B603</t>
  </si>
  <si>
    <t>5B604</t>
  </si>
  <si>
    <t>5B605</t>
  </si>
  <si>
    <t>5B606</t>
  </si>
  <si>
    <t>4A519</t>
  </si>
  <si>
    <t>4A520</t>
  </si>
  <si>
    <t>4A521</t>
  </si>
  <si>
    <t>5B524</t>
  </si>
  <si>
    <t>5B525</t>
  </si>
  <si>
    <t>5B526</t>
  </si>
  <si>
    <t>5B527</t>
  </si>
  <si>
    <t>5B528</t>
  </si>
  <si>
    <t>5B529</t>
  </si>
  <si>
    <t>4A522</t>
  </si>
  <si>
    <t>4A523</t>
  </si>
  <si>
    <t>5B530</t>
  </si>
  <si>
    <t>5B531</t>
  </si>
  <si>
    <t>5B532</t>
  </si>
  <si>
    <t>5B534</t>
  </si>
  <si>
    <t>5B536</t>
  </si>
  <si>
    <t>4A611</t>
  </si>
  <si>
    <t>4A612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</si>
  <si>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</si>
  <si>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</si>
  <si>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</si>
  <si>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</si>
  <si>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</si>
  <si>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</si>
  <si>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</si>
  <si>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</si>
  <si>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4A613</t>
  </si>
  <si>
    <t>4A614</t>
  </si>
  <si>
    <t>4A615</t>
  </si>
  <si>
    <t>4A616</t>
  </si>
  <si>
    <t>5B427</t>
  </si>
  <si>
    <t>5B428</t>
  </si>
  <si>
    <t>5B429</t>
  </si>
  <si>
    <t>5B430</t>
  </si>
  <si>
    <t>5B431</t>
  </si>
  <si>
    <t>5B434</t>
  </si>
  <si>
    <t>5B436</t>
  </si>
  <si>
    <t>7B117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</si>
  <si>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</si>
  <si>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</si>
  <si>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</si>
  <si>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</si>
  <si>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</si>
  <si>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</si>
  <si>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</si>
  <si>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</si>
  <si>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</si>
  <si>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</si>
  <si>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</si>
  <si>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</si>
  <si>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</si>
  <si>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</si>
  <si>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</si>
  <si>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</si>
  <si>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</si>
  <si>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</si>
  <si>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</si>
  <si>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</si>
  <si>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</si>
  <si>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</si>
  <si>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</si>
  <si>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</si>
  <si>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</si>
  <si>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</si>
  <si>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</si>
  <si>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</si>
  <si>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</si>
  <si>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</si>
  <si>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</si>
  <si>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</si>
  <si>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</si>
  <si>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</si>
  <si>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</si>
  <si>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</si>
  <si>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7B503</t>
  </si>
  <si>
    <t>7B507</t>
  </si>
  <si>
    <t>2B111</t>
  </si>
  <si>
    <t>2B133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</si>
  <si>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</si>
  <si>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</si>
  <si>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</si>
  <si>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</si>
  <si>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</si>
  <si>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</si>
  <si>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</si>
  <si>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</si>
  <si>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</si>
  <si>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</si>
  <si>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</si>
  <si>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</si>
  <si>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</si>
  <si>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2B203</t>
  </si>
  <si>
    <t>7B212</t>
  </si>
  <si>
    <t>7B213</t>
  </si>
  <si>
    <t>7B214</t>
  </si>
  <si>
    <t>7B215</t>
  </si>
  <si>
    <t>7B216</t>
  </si>
  <si>
    <t>7B232</t>
  </si>
  <si>
    <t>7B504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</si>
  <si>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</si>
  <si>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</si>
  <si>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</si>
  <si>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</si>
  <si>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</si>
  <si>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</si>
  <si>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</si>
  <si>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</si>
  <si>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7B233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</si>
  <si>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</si>
  <si>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</si>
  <si>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</si>
  <si>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</si>
  <si>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</si>
  <si>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</si>
  <si>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</si>
  <si>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</si>
  <si>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</si>
  <si>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</si>
  <si>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7A404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</si>
  <si>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</si>
  <si>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</si>
  <si>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</si>
  <si>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</si>
  <si>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</si>
  <si>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</si>
  <si>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</si>
  <si>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</si>
  <si>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</si>
  <si>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</si>
  <si>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</si>
  <si>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</si>
  <si>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</si>
  <si>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</si>
  <si>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</si>
  <si>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</si>
  <si>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</si>
  <si>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</si>
  <si>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</si>
  <si>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</si>
  <si>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</si>
  <si>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</si>
  <si>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7B224</t>
  </si>
  <si>
    <t>7B512</t>
  </si>
  <si>
    <t>7B513</t>
  </si>
  <si>
    <t>7B514</t>
  </si>
  <si>
    <t>7B515</t>
  </si>
  <si>
    <t>7B516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</si>
  <si>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</si>
  <si>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</si>
  <si>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</si>
  <si>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</si>
  <si>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</si>
  <si>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</si>
  <si>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</si>
  <si>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</si>
  <si>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</si>
  <si>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</si>
  <si>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</si>
  <si>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</si>
  <si>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</si>
  <si>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</si>
  <si>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</si>
  <si>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</si>
  <si>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</si>
  <si>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</si>
  <si>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</si>
  <si>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</si>
  <si>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</si>
  <si>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</si>
  <si>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</si>
  <si>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</si>
  <si>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</si>
  <si>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</si>
  <si>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</si>
  <si>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</si>
  <si>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</si>
  <si>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</si>
  <si>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</si>
  <si>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</si>
  <si>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</si>
  <si>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</si>
  <si>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</si>
  <si>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</si>
  <si>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</si>
  <si>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</si>
  <si>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</si>
  <si>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</si>
  <si>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</si>
  <si>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</si>
  <si>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</si>
  <si>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</si>
  <si>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</si>
  <si>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</si>
  <si>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</si>
  <si>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</si>
  <si>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</si>
  <si>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</si>
  <si>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</si>
  <si>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</si>
  <si>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</si>
  <si>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</si>
  <si>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</si>
  <si>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</si>
  <si>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</si>
  <si>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</si>
  <si>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</si>
  <si>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</si>
  <si>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</si>
  <si>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</si>
  <si>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</si>
  <si>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</si>
  <si>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</si>
  <si>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</si>
  <si>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</si>
  <si>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</si>
  <si>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7A403</t>
  </si>
  <si>
    <t>7A405</t>
  </si>
  <si>
    <t>7A406</t>
  </si>
  <si>
    <t>7A407</t>
  </si>
  <si>
    <t>7A409</t>
  </si>
  <si>
    <t>7A410</t>
  </si>
  <si>
    <t>7B401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</si>
  <si>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</si>
  <si>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</si>
  <si>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</si>
  <si>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</si>
  <si>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</si>
  <si>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</si>
  <si>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</si>
  <si>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</si>
  <si>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</si>
  <si>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汽车2221</t>
  </si>
  <si>
    <t>2B106</t>
  </si>
  <si>
    <t>7A402</t>
  </si>
  <si>
    <t>7A408</t>
  </si>
  <si>
    <t>7A606</t>
  </si>
  <si>
    <t>6A124</t>
  </si>
  <si>
    <t>6A125</t>
  </si>
  <si>
    <t>6A126</t>
  </si>
  <si>
    <t>6A303</t>
  </si>
  <si>
    <t>6A304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</si>
  <si>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</si>
  <si>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</si>
  <si>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</si>
  <si>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</si>
  <si>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</si>
  <si>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</si>
  <si>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</si>
  <si>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</si>
  <si>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</si>
  <si>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</si>
  <si>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</si>
  <si>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</si>
  <si>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</si>
  <si>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</si>
  <si>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</si>
  <si>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</si>
  <si>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</si>
  <si>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</si>
  <si>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</si>
  <si>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</si>
  <si>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</si>
  <si>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</si>
  <si>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</si>
  <si>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</si>
  <si>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</si>
  <si>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</si>
  <si>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</si>
  <si>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</si>
  <si>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</si>
  <si>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</si>
  <si>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</si>
  <si>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</si>
  <si>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</si>
  <si>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</si>
  <si>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4B205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</si>
  <si>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</si>
  <si>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</si>
  <si>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</si>
  <si>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</si>
  <si>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</si>
  <si>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</si>
  <si>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</si>
  <si>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</si>
  <si>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7B431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</si>
  <si>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</si>
  <si>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</si>
  <si>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</si>
  <si>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</si>
  <si>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</si>
  <si>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</si>
  <si>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</si>
  <si>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</si>
  <si>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7B432</t>
  </si>
  <si>
    <t>7B433</t>
  </si>
  <si>
    <t>8A301</t>
  </si>
  <si>
    <t>8A302</t>
  </si>
  <si>
    <t>8A303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</si>
  <si>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</si>
  <si>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</si>
  <si>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</si>
  <si>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</si>
  <si>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</si>
  <si>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</si>
  <si>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</si>
  <si>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</si>
  <si>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8A219</t>
  </si>
  <si>
    <t>3B605</t>
  </si>
  <si>
    <t>6A226</t>
  </si>
  <si>
    <t>7A603</t>
  </si>
  <si>
    <t>7A604</t>
  </si>
  <si>
    <t>7A605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</si>
  <si>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</si>
  <si>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</si>
  <si>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</si>
  <si>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</si>
  <si>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</si>
  <si>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</si>
  <si>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</si>
  <si>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</si>
  <si>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</si>
  <si>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7A522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</si>
  <si>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</si>
  <si>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</si>
  <si>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</si>
  <si>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</si>
  <si>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</si>
  <si>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</si>
  <si>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</si>
  <si>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</si>
  <si>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</si>
  <si>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7B109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</si>
  <si>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</si>
  <si>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</si>
  <si>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</si>
  <si>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</si>
  <si>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</si>
  <si>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</si>
  <si>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</si>
  <si>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</si>
  <si>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</si>
  <si>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</si>
  <si>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</si>
  <si>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</si>
  <si>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</si>
  <si>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</si>
  <si>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</si>
  <si>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</si>
  <si>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</si>
  <si>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</si>
  <si>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</si>
  <si>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</si>
  <si>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</si>
  <si>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</si>
  <si>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</si>
  <si>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</si>
  <si>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</si>
  <si>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</si>
  <si>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</si>
  <si>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</si>
  <si>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8A502</t>
  </si>
  <si>
    <t>8A503</t>
  </si>
  <si>
    <t>8A504</t>
  </si>
  <si>
    <t>8A508</t>
  </si>
  <si>
    <t>8A519</t>
  </si>
  <si>
    <t>1B325</t>
  </si>
  <si>
    <t>1B342</t>
  </si>
  <si>
    <t>8A509</t>
  </si>
  <si>
    <t>8A511</t>
  </si>
  <si>
    <t>8A512</t>
  </si>
  <si>
    <t>8A513</t>
  </si>
  <si>
    <t>8A514</t>
  </si>
  <si>
    <t>8A515</t>
  </si>
  <si>
    <t>1B346</t>
  </si>
  <si>
    <t>1B348</t>
  </si>
  <si>
    <t>1B344</t>
  </si>
  <si>
    <t>1B431</t>
  </si>
  <si>
    <t>4B102</t>
  </si>
  <si>
    <t>5B321</t>
  </si>
  <si>
    <t>5B322</t>
  </si>
  <si>
    <t>8A418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</si>
  <si>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</si>
  <si>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</si>
  <si>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</si>
  <si>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</si>
  <si>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</si>
  <si>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</si>
  <si>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</si>
  <si>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</si>
  <si>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</si>
  <si>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</si>
  <si>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</si>
  <si>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</si>
  <si>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</si>
  <si>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</si>
  <si>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</si>
  <si>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</si>
  <si>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</si>
  <si>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</si>
  <si>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</si>
  <si>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</si>
  <si>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</si>
  <si>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</si>
  <si>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</si>
  <si>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5B329</t>
  </si>
  <si>
    <t>5B330</t>
  </si>
  <si>
    <t>5B332</t>
  </si>
  <si>
    <t>5B331</t>
  </si>
  <si>
    <t>5B334</t>
  </si>
  <si>
    <t>5B432</t>
  </si>
  <si>
    <t>1B308</t>
  </si>
  <si>
    <t>1B309</t>
  </si>
  <si>
    <t>1B310</t>
  </si>
  <si>
    <t>1B312</t>
  </si>
  <si>
    <t>1B313</t>
  </si>
  <si>
    <t>1B314</t>
  </si>
  <si>
    <t>1B315</t>
  </si>
  <si>
    <t>1A417</t>
  </si>
  <si>
    <t>1B311</t>
  </si>
  <si>
    <t>1B326</t>
  </si>
  <si>
    <t>2B201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</si>
  <si>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</si>
  <si>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</si>
  <si>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</si>
  <si>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</si>
  <si>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</si>
  <si>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</si>
  <si>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</si>
  <si>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</si>
  <si>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1B317</t>
  </si>
  <si>
    <t>1B318</t>
  </si>
  <si>
    <t>1B319</t>
  </si>
  <si>
    <t>1B320</t>
  </si>
  <si>
    <t>1B321</t>
  </si>
  <si>
    <t>8A411</t>
  </si>
  <si>
    <t>8A412</t>
  </si>
  <si>
    <t>8A413</t>
  </si>
  <si>
    <t>1B331</t>
  </si>
  <si>
    <t>1B332</t>
  </si>
  <si>
    <t>4B103</t>
  </si>
  <si>
    <t>1B333</t>
  </si>
  <si>
    <t>1B334</t>
  </si>
  <si>
    <t>1B335</t>
  </si>
  <si>
    <t>1B336</t>
  </si>
  <si>
    <t>8A609</t>
  </si>
  <si>
    <t>8A517</t>
  </si>
  <si>
    <t>8A518</t>
  </si>
  <si>
    <t>班级总人数</t>
  </si>
  <si>
    <t xml:space="preserve">        </t>
  </si>
  <si>
    <t>第九周宿舍纪律详细表</t>
  </si>
  <si>
    <t>学号</t>
  </si>
  <si>
    <t>宿舍楼</t>
  </si>
  <si>
    <t>房间号</t>
  </si>
  <si>
    <t>床位号</t>
  </si>
  <si>
    <t>违纪类别</t>
  </si>
  <si>
    <t>发生日期</t>
  </si>
  <si>
    <t>徐长安</t>
  </si>
  <si>
    <t>4B</t>
  </si>
  <si>
    <t>卫生较差</t>
  </si>
  <si>
    <t>银子正</t>
  </si>
  <si>
    <t>杨帅</t>
  </si>
  <si>
    <t>赵安</t>
  </si>
  <si>
    <t>季奎瑜</t>
  </si>
  <si>
    <t>7A</t>
  </si>
  <si>
    <t>谢宇豪</t>
  </si>
  <si>
    <t>王宇欢</t>
  </si>
  <si>
    <t>黄浩楠</t>
  </si>
  <si>
    <t>朱智晨</t>
  </si>
  <si>
    <t>林培晨</t>
  </si>
  <si>
    <t>吴金时</t>
  </si>
  <si>
    <t>曾勤祥</t>
  </si>
  <si>
    <t>王登辉</t>
  </si>
  <si>
    <t>刘宇鑫</t>
  </si>
  <si>
    <t>李宇恒</t>
  </si>
  <si>
    <t>沈俊丞</t>
  </si>
  <si>
    <t>第九周文明礼仪详细表</t>
  </si>
  <si>
    <t>第九周班级宣传详细表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</si>
  <si>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</si>
  <si>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</si>
  <si>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</si>
  <si>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</si>
  <si>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</si>
  <si>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</si>
  <si>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焊接劳模2221</t>
  </si>
  <si>
    <t>第九周课堂反馈上交情况表</t>
  </si>
  <si>
    <t>未交</t>
  </si>
  <si>
    <t>加分</t>
  </si>
  <si>
    <t>第九周参与活动详细表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</si>
</sst>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8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36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20"/>
      <color theme="1"/>
      <name val="等线"/>
      <charset val="134"/>
    </font>
    <font>
      <sz val="10"/>
      <name val="宋体"/>
      <charset val="134"/>
    </font>
    <font>
      <sz val="10"/>
      <name val="Arial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" fillId="18" borderId="17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9" borderId="20" applyNumberFormat="0" applyAlignment="0" applyProtection="0">
      <alignment vertical="center"/>
    </xf>
    <xf numFmtId="0" fontId="46" fillId="20" borderId="21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8" fillId="21" borderId="22" applyNumberFormat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6" fillId="45" borderId="0">
      <alignment vertical="top"/>
      <protection locked="0"/>
    </xf>
    <xf numFmtId="0" fontId="56" fillId="46" borderId="0" applyNumberFormat="0" applyBorder="0" applyAlignment="0" applyProtection="0">
      <alignment vertical="center"/>
    </xf>
    <xf numFmtId="0" fontId="56" fillId="45" borderId="0">
      <protection locked="0"/>
    </xf>
  </cellStyleXfs>
  <cellXfs count="3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178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179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9" fontId="0" fillId="5" borderId="2" xfId="0" applyNumberFormat="1" applyFont="1" applyFill="1" applyBorder="1" applyAlignment="1">
      <alignment horizontal="center" vertical="center"/>
    </xf>
    <xf numFmtId="180" fontId="0" fillId="5" borderId="2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180" fontId="0" fillId="8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Alignment="1"/>
    <xf numFmtId="176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/>
    </xf>
    <xf numFmtId="176" fontId="6" fillId="9" borderId="2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 wrapText="1"/>
    </xf>
    <xf numFmtId="178" fontId="0" fillId="9" borderId="7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9" fontId="0" fillId="9" borderId="7" xfId="0" applyNumberFormat="1" applyFont="1" applyFill="1" applyBorder="1" applyAlignment="1">
      <alignment horizontal="center" vertical="center"/>
    </xf>
    <xf numFmtId="177" fontId="0" fillId="9" borderId="7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178" fontId="6" fillId="9" borderId="6" xfId="0" applyNumberFormat="1" applyFont="1" applyFill="1" applyBorder="1" applyAlignment="1">
      <alignment horizontal="center" vertical="center"/>
    </xf>
    <xf numFmtId="178" fontId="0" fillId="9" borderId="2" xfId="0" applyNumberFormat="1" applyFont="1" applyFill="1" applyBorder="1" applyAlignment="1">
      <alignment horizontal="center" vertical="center"/>
    </xf>
    <xf numFmtId="177" fontId="6" fillId="9" borderId="2" xfId="0" applyNumberFormat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178" fontId="0" fillId="9" borderId="6" xfId="0" applyNumberFormat="1" applyFont="1" applyFill="1" applyBorder="1" applyAlignment="1">
      <alignment horizontal="center" vertical="center"/>
    </xf>
    <xf numFmtId="177" fontId="0" fillId="9" borderId="4" xfId="0" applyNumberFormat="1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177" fontId="0" fillId="9" borderId="6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6" fillId="9" borderId="10" xfId="0" applyNumberFormat="1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wrapText="1"/>
    </xf>
    <xf numFmtId="178" fontId="0" fillId="9" borderId="4" xfId="0" applyNumberFormat="1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9" fontId="0" fillId="9" borderId="4" xfId="0" applyNumberFormat="1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9" fontId="6" fillId="9" borderId="3" xfId="0" applyNumberFormat="1" applyFont="1" applyFill="1" applyBorder="1" applyAlignment="1">
      <alignment horizontal="center" vertical="center"/>
    </xf>
    <xf numFmtId="9" fontId="6" fillId="9" borderId="7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9" fontId="6" fillId="9" borderId="4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178" fontId="6" fillId="9" borderId="2" xfId="0" applyNumberFormat="1" applyFont="1" applyFill="1" applyBorder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177" fontId="6" fillId="9" borderId="6" xfId="0" applyNumberFormat="1" applyFont="1" applyFill="1" applyBorder="1" applyAlignment="1">
      <alignment horizontal="center" vertical="center" wrapText="1"/>
    </xf>
    <xf numFmtId="176" fontId="6" fillId="9" borderId="2" xfId="0" applyNumberFormat="1" applyFont="1" applyFill="1" applyBorder="1" applyAlignment="1">
      <alignment horizontal="center"/>
    </xf>
    <xf numFmtId="0" fontId="14" fillId="9" borderId="2" xfId="0" applyFont="1" applyFill="1" applyBorder="1" applyAlignment="1"/>
    <xf numFmtId="178" fontId="6" fillId="9" borderId="3" xfId="0" applyNumberFormat="1" applyFont="1" applyFill="1" applyBorder="1" applyAlignment="1">
      <alignment horizontal="center" vertical="center"/>
    </xf>
    <xf numFmtId="178" fontId="6" fillId="9" borderId="7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178" fontId="6" fillId="9" borderId="4" xfId="0" applyNumberFormat="1" applyFont="1" applyFill="1" applyBorder="1" applyAlignment="1">
      <alignment horizontal="center" vertical="center"/>
    </xf>
    <xf numFmtId="176" fontId="14" fillId="9" borderId="2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 wrapText="1"/>
    </xf>
    <xf numFmtId="177" fontId="6" fillId="10" borderId="2" xfId="0" applyNumberFormat="1" applyFont="1" applyFill="1" applyBorder="1" applyAlignment="1">
      <alignment horizontal="center" vertical="center" wrapText="1"/>
    </xf>
    <xf numFmtId="176" fontId="6" fillId="10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178" fontId="6" fillId="10" borderId="2" xfId="0" applyNumberFormat="1" applyFont="1" applyFill="1" applyBorder="1" applyAlignment="1">
      <alignment horizontal="center" vertical="center"/>
    </xf>
    <xf numFmtId="177" fontId="6" fillId="9" borderId="3" xfId="0" applyNumberFormat="1" applyFont="1" applyFill="1" applyBorder="1" applyAlignment="1">
      <alignment horizontal="center" vertical="center"/>
    </xf>
    <xf numFmtId="177" fontId="6" fillId="9" borderId="7" xfId="0" applyNumberFormat="1" applyFont="1" applyFill="1" applyBorder="1" applyAlignment="1">
      <alignment horizontal="center" vertical="center"/>
    </xf>
    <xf numFmtId="177" fontId="6" fillId="9" borderId="4" xfId="0" applyNumberFormat="1" applyFont="1" applyFill="1" applyBorder="1" applyAlignment="1">
      <alignment horizontal="center" vertical="center"/>
    </xf>
    <xf numFmtId="9" fontId="6" fillId="10" borderId="2" xfId="0" applyNumberFormat="1" applyFont="1" applyFill="1" applyBorder="1" applyAlignment="1">
      <alignment horizontal="center" vertical="center"/>
    </xf>
    <xf numFmtId="177" fontId="6" fillId="10" borderId="2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178" fontId="6" fillId="10" borderId="3" xfId="0" applyNumberFormat="1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 wrapText="1"/>
    </xf>
    <xf numFmtId="178" fontId="6" fillId="10" borderId="7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178" fontId="6" fillId="10" borderId="4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/>
    </xf>
    <xf numFmtId="0" fontId="0" fillId="10" borderId="7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9" fontId="6" fillId="10" borderId="3" xfId="0" applyNumberFormat="1" applyFont="1" applyFill="1" applyBorder="1" applyAlignment="1">
      <alignment horizontal="center" vertical="center"/>
    </xf>
    <xf numFmtId="177" fontId="6" fillId="10" borderId="3" xfId="0" applyNumberFormat="1" applyFont="1" applyFill="1" applyBorder="1" applyAlignment="1">
      <alignment horizontal="center" vertical="center"/>
    </xf>
    <xf numFmtId="9" fontId="6" fillId="10" borderId="7" xfId="0" applyNumberFormat="1" applyFont="1" applyFill="1" applyBorder="1" applyAlignment="1">
      <alignment horizontal="center" vertical="center"/>
    </xf>
    <xf numFmtId="177" fontId="6" fillId="10" borderId="7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9" fontId="6" fillId="10" borderId="4" xfId="0" applyNumberFormat="1" applyFont="1" applyFill="1" applyBorder="1" applyAlignment="1">
      <alignment horizontal="center" vertical="center"/>
    </xf>
    <xf numFmtId="177" fontId="6" fillId="10" borderId="4" xfId="0" applyNumberFormat="1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8" fontId="3" fillId="10" borderId="3" xfId="0" applyNumberFormat="1" applyFont="1" applyFill="1" applyBorder="1" applyAlignment="1">
      <alignment horizontal="center" vertical="center"/>
    </xf>
    <xf numFmtId="178" fontId="3" fillId="10" borderId="7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178" fontId="0" fillId="10" borderId="3" xfId="0" applyNumberFormat="1" applyFont="1" applyFill="1" applyBorder="1" applyAlignment="1">
      <alignment horizontal="center" vertical="center"/>
    </xf>
    <xf numFmtId="178" fontId="0" fillId="10" borderId="7" xfId="0" applyNumberFormat="1" applyFont="1" applyFill="1" applyBorder="1" applyAlignment="1">
      <alignment horizontal="center" vertical="center"/>
    </xf>
    <xf numFmtId="178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 wrapText="1"/>
    </xf>
    <xf numFmtId="176" fontId="6" fillId="10" borderId="0" xfId="0" applyNumberFormat="1" applyFont="1" applyFill="1" applyAlignment="1">
      <alignment horizontal="center" vertical="center"/>
    </xf>
    <xf numFmtId="179" fontId="6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7" fontId="0" fillId="10" borderId="3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9" fontId="0" fillId="10" borderId="7" xfId="0" applyNumberFormat="1" applyFont="1" applyFill="1" applyBorder="1" applyAlignment="1">
      <alignment horizontal="center" vertical="center"/>
    </xf>
    <xf numFmtId="177" fontId="0" fillId="10" borderId="7" xfId="0" applyNumberFormat="1" applyFont="1" applyFill="1" applyBorder="1" applyAlignment="1">
      <alignment horizontal="center" vertical="center"/>
    </xf>
    <xf numFmtId="0" fontId="2" fillId="11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178" fontId="19" fillId="0" borderId="2" xfId="0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9" fontId="3" fillId="12" borderId="2" xfId="0" applyNumberFormat="1" applyFont="1" applyFill="1" applyBorder="1" applyAlignment="1">
      <alignment horizontal="center" vertical="center"/>
    </xf>
    <xf numFmtId="178" fontId="3" fillId="12" borderId="2" xfId="0" applyNumberFormat="1" applyFont="1" applyFill="1" applyBorder="1" applyAlignment="1">
      <alignment horizontal="center" vertical="center"/>
    </xf>
    <xf numFmtId="9" fontId="14" fillId="5" borderId="2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/>
    </xf>
    <xf numFmtId="9" fontId="0" fillId="8" borderId="2" xfId="0" applyNumberFormat="1" applyFont="1" applyFill="1" applyBorder="1" applyAlignment="1">
      <alignment horizontal="center" vertical="center"/>
    </xf>
    <xf numFmtId="178" fontId="0" fillId="8" borderId="2" xfId="0" applyNumberFormat="1" applyFont="1" applyFill="1" applyBorder="1" applyAlignment="1">
      <alignment horizontal="center" vertical="center"/>
    </xf>
    <xf numFmtId="9" fontId="6" fillId="8" borderId="2" xfId="0" applyNumberFormat="1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177" fontId="17" fillId="0" borderId="0" xfId="0" applyNumberFormat="1" applyFont="1" applyFill="1" applyAlignment="1">
      <alignment vertical="center"/>
    </xf>
    <xf numFmtId="9" fontId="0" fillId="8" borderId="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/>
    </xf>
    <xf numFmtId="0" fontId="24" fillId="13" borderId="12" xfId="0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14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/>
    </xf>
    <xf numFmtId="176" fontId="23" fillId="0" borderId="9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49" fontId="14" fillId="12" borderId="2" xfId="0" applyNumberFormat="1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10" fontId="2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/>
    </xf>
    <xf numFmtId="10" fontId="2" fillId="15" borderId="2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 vertical="center"/>
    </xf>
    <xf numFmtId="49" fontId="2" fillId="17" borderId="2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/>
    </xf>
    <xf numFmtId="10" fontId="2" fillId="17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31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181" fontId="32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3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0" borderId="0" xfId="0" applyFont="1" applyFill="1" applyBorder="1" applyAlignment="1" applyProtection="1">
      <alignment horizontal="center" vertical="center" wrapText="1"/>
    </xf>
    <xf numFmtId="181" fontId="32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/>
    </xf>
    <xf numFmtId="0" fontId="35" fillId="11" borderId="2" xfId="0" applyFont="1" applyFill="1" applyBorder="1" applyAlignment="1">
      <alignment horizontal="center"/>
    </xf>
    <xf numFmtId="0" fontId="8" fillId="0" borderId="3" xfId="3" applyNumberFormat="1" applyFont="1" applyFill="1" applyBorder="1" applyAlignment="1" applyProtection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vertical="center"/>
    </xf>
    <xf numFmtId="0" fontId="32" fillId="0" borderId="6" xfId="0" applyFont="1" applyFill="1" applyBorder="1" applyAlignment="1" applyProtection="1">
      <alignment horizontal="center" vertical="center" wrapText="1"/>
    </xf>
    <xf numFmtId="181" fontId="32" fillId="0" borderId="9" xfId="0" applyNumberFormat="1" applyFont="1" applyFill="1" applyBorder="1" applyAlignment="1" applyProtection="1">
      <alignment horizontal="center" vertical="center" wrapText="1"/>
    </xf>
    <xf numFmtId="0" fontId="8" fillId="0" borderId="4" xfId="3" applyNumberFormat="1" applyFont="1" applyFill="1" applyBorder="1" applyAlignment="1" applyProtection="1">
      <alignment horizontal="center" vertical="center"/>
    </xf>
    <xf numFmtId="0" fontId="34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2" fillId="0" borderId="4" xfId="0" applyFont="1" applyFill="1" applyBorder="1" applyAlignment="1" applyProtection="1">
      <alignment horizontal="center" vertical="center" wrapText="1"/>
    </xf>
    <xf numFmtId="181" fontId="0" fillId="0" borderId="4" xfId="0" applyNumberForma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4" fillId="0" borderId="2" xfId="0" applyFont="1" applyBorder="1" applyAlignment="1">
      <alignment vertical="center"/>
    </xf>
    <xf numFmtId="0" fontId="35" fillId="11" borderId="12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6" fillId="0" borderId="2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3 5 2 2 4 2" xfId="49"/>
    <cellStyle name="20% - 强调文字颜色 6 13" xfId="50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5"/>
  <sheetViews>
    <sheetView tabSelected="1" zoomScale="85" zoomScaleNormal="85" workbookViewId="0">
      <selection activeCell="O7" sqref="O7"/>
    </sheetView>
  </sheetViews>
  <sheetFormatPr defaultColWidth="9" defaultRowHeight="15.7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86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87" customWidth="1"/>
    <col min="14" max="14" width="13.4166666666667" customWidth="1"/>
    <col min="15" max="15" width="47.8333333333333" customWidth="1"/>
  </cols>
  <sheetData>
    <row r="1" s="284" customFormat="1" ht="40" customHeight="1" spans="1:1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customFormat="1" ht="78" customHeight="1" spans="1:15">
      <c r="A2" s="289" t="s">
        <v>1</v>
      </c>
      <c r="B2" s="290" t="s">
        <v>2</v>
      </c>
      <c r="C2" s="289" t="s">
        <v>3</v>
      </c>
      <c r="D2" s="289"/>
      <c r="E2" s="289" t="s">
        <v>4</v>
      </c>
      <c r="F2" s="291" t="s">
        <v>5</v>
      </c>
      <c r="G2" s="289" t="s">
        <v>6</v>
      </c>
      <c r="H2" s="289" t="s">
        <v>7</v>
      </c>
      <c r="I2" s="289" t="s">
        <v>8</v>
      </c>
      <c r="J2" s="289" t="s">
        <v>9</v>
      </c>
      <c r="K2" s="289" t="s">
        <v>10</v>
      </c>
      <c r="L2" s="289" t="s">
        <v>11</v>
      </c>
      <c r="M2" s="291" t="s">
        <v>12</v>
      </c>
      <c r="N2" s="289" t="s">
        <v>13</v>
      </c>
      <c r="O2" s="289" t="s">
        <v>14</v>
      </c>
    </row>
    <row r="3" customFormat="1" ht="37" customHeight="1" spans="1:15">
      <c r="A3" s="3"/>
      <c r="B3" s="19"/>
      <c r="C3" s="289" t="s">
        <v>15</v>
      </c>
      <c r="D3" s="289" t="s">
        <v>16</v>
      </c>
      <c r="E3" s="19"/>
      <c r="F3" s="292"/>
      <c r="G3" s="3"/>
      <c r="H3" s="3"/>
      <c r="I3" s="3"/>
      <c r="J3" s="3"/>
      <c r="K3" s="306"/>
      <c r="L3" s="306"/>
      <c r="M3" s="292"/>
      <c r="N3" s="3"/>
      <c r="O3" s="306"/>
    </row>
    <row r="4" customFormat="1" ht="17.6" spans="1:15">
      <c r="A4" s="3">
        <v>1</v>
      </c>
      <c r="B4" s="5" t="s">
        <v>17</v>
      </c>
      <c r="C4" s="293">
        <f>VLOOKUP(B4,早晚自习!$B$3:$C$30,2,FALSE)</f>
        <v>97</v>
      </c>
      <c r="D4" s="294">
        <v>15</v>
      </c>
      <c r="E4" s="295">
        <f>VLOOKUP(B4,日常考勤!$B$2:$C$91,2,FALSE)</f>
        <v>100</v>
      </c>
      <c r="F4" s="296">
        <f>VLOOKUP(B4,宿舍卫生!$B$2:$D$59,3,FALSE)</f>
        <v>100</v>
      </c>
      <c r="G4" s="297">
        <f>VLOOKUP(B4,宿舍纪律!$B$2:$D$59,3,FALSE)</f>
        <v>100</v>
      </c>
      <c r="H4" s="297">
        <v>100</v>
      </c>
      <c r="I4" s="297">
        <v>100</v>
      </c>
      <c r="J4" s="297">
        <f>VLOOKUP(B4,材料上交!$B$2:$C$57,2,FALSE)</f>
        <v>100</v>
      </c>
      <c r="K4" s="297">
        <v>100</v>
      </c>
      <c r="L4" s="306"/>
      <c r="M4" s="292">
        <f>(C4*0.1+D4*0.1+E4*0.1+F4*0.2+G4*0.2+H4*0.1+I4*0.05+J4*0.1+K4*0.05+L4*0.1)*0.8</f>
        <v>72.96</v>
      </c>
      <c r="N4" s="307">
        <f>RANK(M4,M$4:M$30)</f>
        <v>4</v>
      </c>
      <c r="O4" s="306"/>
    </row>
    <row r="5" customFormat="1" ht="17.6" spans="1:15">
      <c r="A5" s="3">
        <v>2</v>
      </c>
      <c r="B5" s="5" t="s">
        <v>18</v>
      </c>
      <c r="C5" s="293">
        <f>VLOOKUP(B5,早晚自习!$B$3:$C$30,2,FALSE)</f>
        <v>100</v>
      </c>
      <c r="D5" s="294">
        <v>15</v>
      </c>
      <c r="E5" s="295">
        <f>VLOOKUP(B5,日常考勤!$B$2:$C$91,2,FALSE)</f>
        <v>100</v>
      </c>
      <c r="F5" s="296">
        <f>VLOOKUP(B5,宿舍卫生!$B$2:$D$59,3,FALSE)</f>
        <v>89.0909090909091</v>
      </c>
      <c r="G5" s="297">
        <f>VLOOKUP(B5,宿舍纪律!$B$2:$D$59,3,FALSE)</f>
        <v>100</v>
      </c>
      <c r="H5" s="297">
        <v>100</v>
      </c>
      <c r="I5" s="297">
        <v>100</v>
      </c>
      <c r="J5" s="297">
        <f>VLOOKUP(B5,材料上交!$B$2:$C$57,2,FALSE)</f>
        <v>100</v>
      </c>
      <c r="K5" s="297">
        <v>100</v>
      </c>
      <c r="L5" s="306"/>
      <c r="M5" s="292">
        <f>(C5*0.1+D5*0.1+E5*0.1+F5*0.2+G5*0.2+H5*0.1+I5*0.05+J5*0.1+K5*0.05+L5*0.1)*0.8</f>
        <v>71.4545454545455</v>
      </c>
      <c r="N5" s="307">
        <f t="shared" ref="N5:N30" si="0">RANK(M5,M$4:M$30)</f>
        <v>15</v>
      </c>
      <c r="O5" s="306"/>
    </row>
    <row r="6" customFormat="1" ht="17.6" spans="1:15">
      <c r="A6" s="3">
        <v>3</v>
      </c>
      <c r="B6" s="5" t="s">
        <v>19</v>
      </c>
      <c r="C6" s="293">
        <f>VLOOKUP(B6,早晚自习!$B$3:$C$30,2,FALSE)</f>
        <v>87</v>
      </c>
      <c r="D6" s="294">
        <v>15</v>
      </c>
      <c r="E6" s="295">
        <f>VLOOKUP(B6,日常考勤!$B$2:$C$91,2,FALSE)</f>
        <v>99.4</v>
      </c>
      <c r="F6" s="296">
        <f>VLOOKUP(B6,宿舍卫生!$B$2:$D$59,3,FALSE)</f>
        <v>88</v>
      </c>
      <c r="G6" s="297">
        <f>VLOOKUP(B6,宿舍纪律!$B$2:$D$59,3,FALSE)</f>
        <v>100</v>
      </c>
      <c r="H6" s="297">
        <v>100</v>
      </c>
      <c r="I6" s="297">
        <v>100</v>
      </c>
      <c r="J6" s="297">
        <f>VLOOKUP(B6,材料上交!$B$2:$C$57,2,FALSE)</f>
        <v>100</v>
      </c>
      <c r="K6" s="297">
        <v>100</v>
      </c>
      <c r="L6" s="306"/>
      <c r="M6" s="292">
        <f t="shared" ref="M6:M23" si="1">(C6*0.1+D4*0.1+E6*0.1+F6*0.2+G6*0.2+H6*0.1+I6*0.05+J6*0.1+K6*0.05+L6*0.1)*0.8</f>
        <v>70.192</v>
      </c>
      <c r="N6" s="307">
        <f t="shared" si="0"/>
        <v>17</v>
      </c>
      <c r="O6" s="19"/>
    </row>
    <row r="7" customFormat="1" ht="17.6" spans="1:15">
      <c r="A7" s="3">
        <v>4</v>
      </c>
      <c r="B7" s="5" t="s">
        <v>20</v>
      </c>
      <c r="C7" s="293">
        <f>VLOOKUP(B7,早晚自习!$B$3:$C$30,2,FALSE)</f>
        <v>80</v>
      </c>
      <c r="D7" s="294">
        <v>15</v>
      </c>
      <c r="E7" s="295">
        <f>VLOOKUP(B7,日常考勤!$B$2:$C$91,2,FALSE)</f>
        <v>100</v>
      </c>
      <c r="F7" s="296">
        <f>VLOOKUP(B7,宿舍卫生!$B$2:$D$59,3,FALSE)</f>
        <v>100</v>
      </c>
      <c r="G7" s="297">
        <f>VLOOKUP(B7,宿舍纪律!$B$2:$D$59,3,FALSE)</f>
        <v>100</v>
      </c>
      <c r="H7" s="297">
        <v>100</v>
      </c>
      <c r="I7" s="297">
        <v>100</v>
      </c>
      <c r="J7" s="297">
        <f>VLOOKUP(B7,材料上交!$B$2:$C$57,2,FALSE)</f>
        <v>100</v>
      </c>
      <c r="K7" s="297">
        <v>100</v>
      </c>
      <c r="L7" s="306"/>
      <c r="M7" s="292">
        <f t="shared" si="1"/>
        <v>71.6</v>
      </c>
      <c r="N7" s="307">
        <f t="shared" si="0"/>
        <v>14</v>
      </c>
      <c r="O7" s="19"/>
    </row>
    <row r="8" customFormat="1" ht="17.6" spans="1:15">
      <c r="A8" s="3">
        <v>5</v>
      </c>
      <c r="B8" s="5" t="s">
        <v>21</v>
      </c>
      <c r="C8" s="293">
        <f>VLOOKUP(B8,早晚自习!$B$3:$C$30,2,FALSE)</f>
        <v>92</v>
      </c>
      <c r="D8" s="294">
        <v>15</v>
      </c>
      <c r="E8" s="295">
        <f>VLOOKUP(B8,日常考勤!$B$2:$C$91,2,FALSE)</f>
        <v>90</v>
      </c>
      <c r="F8" s="296">
        <f>VLOOKUP(B8,宿舍卫生!$B$2:$D$59,3,FALSE)</f>
        <v>95.3846153846154</v>
      </c>
      <c r="G8" s="297">
        <f>VLOOKUP(B8,宿舍纪律!$B$2:$D$59,3,FALSE)</f>
        <v>100</v>
      </c>
      <c r="H8" s="297">
        <v>100</v>
      </c>
      <c r="I8" s="297">
        <v>100</v>
      </c>
      <c r="J8" s="297">
        <f>VLOOKUP(B8,材料上交!$B$2:$C$57,2,FALSE)</f>
        <v>100</v>
      </c>
      <c r="K8" s="297">
        <v>100</v>
      </c>
      <c r="L8" s="306"/>
      <c r="M8" s="292">
        <f t="shared" si="1"/>
        <v>71.0215384615385</v>
      </c>
      <c r="N8" s="307">
        <f t="shared" si="0"/>
        <v>16</v>
      </c>
      <c r="O8" s="19"/>
    </row>
    <row r="9" customFormat="1" ht="17.6" spans="1:15">
      <c r="A9" s="3">
        <v>6</v>
      </c>
      <c r="B9" s="5" t="s">
        <v>22</v>
      </c>
      <c r="C9" s="293">
        <f>VLOOKUP(B9,早晚自习!$B$3:$C$30,2,FALSE)</f>
        <v>82.5</v>
      </c>
      <c r="D9" s="294">
        <v>25</v>
      </c>
      <c r="E9" s="295">
        <f>VLOOKUP(B9,日常考勤!$B$2:$C$91,2,FALSE)</f>
        <v>100</v>
      </c>
      <c r="F9" s="296">
        <f>VLOOKUP(B9,宿舍卫生!$B$2:$D$59,3,FALSE)</f>
        <v>70</v>
      </c>
      <c r="G9" s="297">
        <f>VLOOKUP(B9,宿舍纪律!$B$2:$D$59,3,FALSE)</f>
        <v>100</v>
      </c>
      <c r="H9" s="297">
        <v>100</v>
      </c>
      <c r="I9" s="297">
        <v>100</v>
      </c>
      <c r="J9" s="297">
        <f>VLOOKUP(B9,材料上交!$B$2:$C$57,2,FALSE)</f>
        <v>98</v>
      </c>
      <c r="K9" s="297">
        <v>100</v>
      </c>
      <c r="L9" s="306"/>
      <c r="M9" s="292">
        <f t="shared" si="1"/>
        <v>66.84</v>
      </c>
      <c r="N9" s="307">
        <f t="shared" si="0"/>
        <v>25</v>
      </c>
      <c r="O9" s="19"/>
    </row>
    <row r="10" customFormat="1" ht="17.6" spans="1:15">
      <c r="A10" s="3">
        <v>7</v>
      </c>
      <c r="B10" s="5" t="s">
        <v>23</v>
      </c>
      <c r="C10" s="293">
        <f>VLOOKUP(B10,早晚自习!$B$3:$C$30,2,FALSE)</f>
        <v>95</v>
      </c>
      <c r="D10" s="294">
        <v>15</v>
      </c>
      <c r="E10" s="295">
        <f>VLOOKUP(B10,日常考勤!$B$2:$C$91,2,FALSE)</f>
        <v>100</v>
      </c>
      <c r="F10" s="296">
        <f>VLOOKUP(B10,宿舍卫生!$B$2:$D$59,3,FALSE)</f>
        <v>95.3846153846154</v>
      </c>
      <c r="G10" s="297">
        <f>VLOOKUP(B10,宿舍纪律!$B$2:$D$59,3,FALSE)</f>
        <v>100</v>
      </c>
      <c r="H10" s="297">
        <v>100</v>
      </c>
      <c r="I10" s="297">
        <v>100</v>
      </c>
      <c r="J10" s="297">
        <f>VLOOKUP(B10,材料上交!$B$2:$C$57,2,FALSE)</f>
        <v>100</v>
      </c>
      <c r="K10" s="297">
        <v>100</v>
      </c>
      <c r="L10" s="306"/>
      <c r="M10" s="292">
        <f t="shared" si="1"/>
        <v>72.0615384615385</v>
      </c>
      <c r="N10" s="307">
        <f t="shared" si="0"/>
        <v>11</v>
      </c>
      <c r="O10" s="19"/>
    </row>
    <row r="11" customFormat="1" ht="17.6" spans="1:15">
      <c r="A11" s="3">
        <v>8</v>
      </c>
      <c r="B11" s="5" t="s">
        <v>24</v>
      </c>
      <c r="C11" s="293">
        <f>VLOOKUP(B11,早晚自习!$B$3:$C$30,2,FALSE)</f>
        <v>44</v>
      </c>
      <c r="D11" s="294">
        <v>15</v>
      </c>
      <c r="E11" s="295">
        <f>VLOOKUP(B11,日常考勤!$B$2:$C$91,2,FALSE)</f>
        <v>80</v>
      </c>
      <c r="F11" s="296">
        <f>VLOOKUP(B11,宿舍卫生!$B$2:$D$59,3,FALSE)</f>
        <v>88</v>
      </c>
      <c r="G11" s="297">
        <f>VLOOKUP(B11,宿舍纪律!$B$2:$D$59,3,FALSE)</f>
        <v>100</v>
      </c>
      <c r="H11" s="297">
        <v>100</v>
      </c>
      <c r="I11" s="297">
        <v>100</v>
      </c>
      <c r="J11" s="297">
        <f>VLOOKUP(B11,材料上交!$B$2:$C$57,2,FALSE)</f>
        <v>100</v>
      </c>
      <c r="K11" s="297">
        <v>100</v>
      </c>
      <c r="L11" s="306"/>
      <c r="M11" s="292">
        <f t="shared" si="1"/>
        <v>66</v>
      </c>
      <c r="N11" s="307">
        <f t="shared" si="0"/>
        <v>27</v>
      </c>
      <c r="O11" s="19"/>
    </row>
    <row r="12" customFormat="1" ht="17.6" spans="1:15">
      <c r="A12" s="3">
        <v>9</v>
      </c>
      <c r="B12" s="5" t="s">
        <v>25</v>
      </c>
      <c r="C12" s="293">
        <f>VLOOKUP(B12,早晚自习!$B$3:$C$30,2,FALSE)</f>
        <v>95</v>
      </c>
      <c r="D12" s="294">
        <v>15</v>
      </c>
      <c r="E12" s="295">
        <f>VLOOKUP(B12,日常考勤!$B$2:$C$91,2,FALSE)</f>
        <v>70</v>
      </c>
      <c r="F12" s="296">
        <f>VLOOKUP(B12,宿舍卫生!$B$2:$D$59,3,FALSE)</f>
        <v>90.7692307692308</v>
      </c>
      <c r="G12" s="297">
        <f>VLOOKUP(B12,宿舍纪律!$B$2:$D$59,3,FALSE)</f>
        <v>100</v>
      </c>
      <c r="H12" s="297">
        <v>100</v>
      </c>
      <c r="I12" s="297">
        <v>100</v>
      </c>
      <c r="J12" s="297">
        <f>VLOOKUP(B12,材料上交!$B$2:$C$57,2,FALSE)</f>
        <v>100</v>
      </c>
      <c r="K12" s="297">
        <v>100</v>
      </c>
      <c r="L12" s="306"/>
      <c r="M12" s="292">
        <f t="shared" si="1"/>
        <v>68.9230769230769</v>
      </c>
      <c r="N12" s="307">
        <f t="shared" si="0"/>
        <v>19</v>
      </c>
      <c r="O12" s="19"/>
    </row>
    <row r="13" customFormat="1" ht="17.6" spans="1:15">
      <c r="A13" s="3">
        <v>10</v>
      </c>
      <c r="B13" s="5" t="s">
        <v>26</v>
      </c>
      <c r="C13" s="293">
        <f>VLOOKUP(B13,早晚自习!$B$3:$C$30,2,FALSE)</f>
        <v>99</v>
      </c>
      <c r="D13" s="294">
        <v>15</v>
      </c>
      <c r="E13" s="295">
        <f>VLOOKUP(B13,日常考勤!$B$2:$C$91,2,FALSE)</f>
        <v>100</v>
      </c>
      <c r="F13" s="296">
        <f>VLOOKUP(B13,宿舍卫生!$B$2:$D$59,3,FALSE)</f>
        <v>100</v>
      </c>
      <c r="G13" s="297">
        <f>VLOOKUP(B13,宿舍纪律!$B$2:$D$59,3,FALSE)</f>
        <v>100</v>
      </c>
      <c r="H13" s="297">
        <v>100</v>
      </c>
      <c r="I13" s="297">
        <v>100</v>
      </c>
      <c r="J13" s="297">
        <f>VLOOKUP(B13,材料上交!$B$2:$C$57,2,FALSE)</f>
        <v>100</v>
      </c>
      <c r="K13" s="297">
        <v>100</v>
      </c>
      <c r="L13" s="306"/>
      <c r="M13" s="292">
        <f t="shared" si="1"/>
        <v>73.12</v>
      </c>
      <c r="N13" s="307">
        <f t="shared" si="0"/>
        <v>3</v>
      </c>
      <c r="O13" s="19"/>
    </row>
    <row r="14" customFormat="1" ht="17.6" spans="1:15">
      <c r="A14" s="3">
        <v>11</v>
      </c>
      <c r="B14" s="5" t="s">
        <v>27</v>
      </c>
      <c r="C14" s="293">
        <f>VLOOKUP(B14,早晚自习!$B$3:$C$30,2,FALSE)</f>
        <v>99.5</v>
      </c>
      <c r="D14" s="294">
        <v>20</v>
      </c>
      <c r="E14" s="295">
        <f>VLOOKUP(B14,日常考勤!$B$2:$C$91,2,FALSE)</f>
        <v>90</v>
      </c>
      <c r="F14" s="296">
        <f>VLOOKUP(B14,宿舍卫生!$B$2:$D$59,3,FALSE)</f>
        <v>100</v>
      </c>
      <c r="G14" s="297">
        <f>VLOOKUP(B14,宿舍纪律!$B$2:$D$59,3,FALSE)</f>
        <v>100</v>
      </c>
      <c r="H14" s="297">
        <v>100</v>
      </c>
      <c r="I14" s="297">
        <v>100</v>
      </c>
      <c r="J14" s="297">
        <f>VLOOKUP(B14,材料上交!$B$2:$C$57,2,FALSE)</f>
        <v>100</v>
      </c>
      <c r="K14" s="297">
        <v>100</v>
      </c>
      <c r="L14" s="306"/>
      <c r="M14" s="292">
        <f t="shared" si="1"/>
        <v>72.36</v>
      </c>
      <c r="N14" s="307">
        <f t="shared" si="0"/>
        <v>8</v>
      </c>
      <c r="O14" s="19"/>
    </row>
    <row r="15" customFormat="1" ht="17.6" spans="1:15">
      <c r="A15" s="3">
        <v>12</v>
      </c>
      <c r="B15" s="5" t="s">
        <v>28</v>
      </c>
      <c r="C15" s="293">
        <f>VLOOKUP(B15,早晚自习!$B$3:$C$30,2,FALSE)</f>
        <v>76.5</v>
      </c>
      <c r="D15" s="294">
        <v>20</v>
      </c>
      <c r="E15" s="295">
        <f>VLOOKUP(B15,日常考勤!$B$2:$C$91,2,FALSE)</f>
        <v>100</v>
      </c>
      <c r="F15" s="296">
        <f>VLOOKUP(B15,宿舍卫生!$B$2:$D$59,3,FALSE)</f>
        <v>70</v>
      </c>
      <c r="G15" s="297">
        <f>VLOOKUP(B15,宿舍纪律!$B$2:$D$59,3,FALSE)</f>
        <v>100</v>
      </c>
      <c r="H15" s="297">
        <v>100</v>
      </c>
      <c r="I15" s="297">
        <v>100</v>
      </c>
      <c r="J15" s="297">
        <f>VLOOKUP(B15,材料上交!$B$2:$C$57,2,FALSE)</f>
        <v>100</v>
      </c>
      <c r="K15" s="297">
        <v>100</v>
      </c>
      <c r="L15" s="306"/>
      <c r="M15" s="292">
        <f t="shared" si="1"/>
        <v>66.52</v>
      </c>
      <c r="N15" s="307">
        <f t="shared" si="0"/>
        <v>26</v>
      </c>
      <c r="O15" s="19"/>
    </row>
    <row r="16" customFormat="1" ht="17.6" spans="1:15">
      <c r="A16" s="3">
        <v>13</v>
      </c>
      <c r="B16" s="5" t="s">
        <v>29</v>
      </c>
      <c r="C16" s="293">
        <f>VLOOKUP(B16,早晚自习!$B$3:$C$30,2,FALSE)</f>
        <v>67</v>
      </c>
      <c r="D16" s="294">
        <v>20</v>
      </c>
      <c r="E16" s="295">
        <f>VLOOKUP(B16,日常考勤!$B$2:$C$91,2,FALSE)</f>
        <v>100</v>
      </c>
      <c r="F16" s="296">
        <f>VLOOKUP(B16,宿舍卫生!$B$2:$D$59,3,FALSE)</f>
        <v>81.5384615384615</v>
      </c>
      <c r="G16" s="297">
        <f>VLOOKUP(B16,宿舍纪律!$B$2:$D$59,3,FALSE)</f>
        <v>100</v>
      </c>
      <c r="H16" s="297">
        <v>100</v>
      </c>
      <c r="I16" s="297">
        <v>100</v>
      </c>
      <c r="J16" s="297">
        <f>VLOOKUP(B16,材料上交!$B$2:$C$57,2,FALSE)</f>
        <v>100</v>
      </c>
      <c r="K16" s="297">
        <v>100</v>
      </c>
      <c r="L16" s="306"/>
      <c r="M16" s="292">
        <f t="shared" si="1"/>
        <v>68.0061538461539</v>
      </c>
      <c r="N16" s="307">
        <f t="shared" si="0"/>
        <v>22</v>
      </c>
      <c r="O16" s="19"/>
    </row>
    <row r="17" customFormat="1" ht="17.6" spans="1:15">
      <c r="A17" s="3">
        <v>14</v>
      </c>
      <c r="B17" s="5" t="s">
        <v>30</v>
      </c>
      <c r="C17" s="293">
        <f>VLOOKUP(B17,早晚自习!$B$3:$C$30,2,FALSE)</f>
        <v>97</v>
      </c>
      <c r="D17" s="294">
        <v>25</v>
      </c>
      <c r="E17" s="295">
        <f>VLOOKUP(B17,日常考勤!$B$2:$C$91,2,FALSE)</f>
        <v>100</v>
      </c>
      <c r="F17" s="296">
        <f>VLOOKUP(B17,宿舍卫生!$B$2:$D$59,3,FALSE)</f>
        <v>94</v>
      </c>
      <c r="G17" s="297">
        <f>VLOOKUP(B17,宿舍纪律!$B$2:$D$59,3,FALSE)</f>
        <v>100</v>
      </c>
      <c r="H17" s="297">
        <v>100</v>
      </c>
      <c r="I17" s="297">
        <v>100</v>
      </c>
      <c r="J17" s="297">
        <f>VLOOKUP(B17,材料上交!$B$2:$C$57,2,FALSE)</f>
        <v>98</v>
      </c>
      <c r="K17" s="297">
        <v>100</v>
      </c>
      <c r="L17" s="306"/>
      <c r="M17" s="292">
        <f t="shared" si="1"/>
        <v>72.24</v>
      </c>
      <c r="N17" s="307">
        <f t="shared" si="0"/>
        <v>9</v>
      </c>
      <c r="O17" s="19"/>
    </row>
    <row r="18" customFormat="1" ht="17.6" spans="1:15">
      <c r="A18" s="3">
        <v>15</v>
      </c>
      <c r="B18" s="5" t="s">
        <v>31</v>
      </c>
      <c r="C18" s="293">
        <f>VLOOKUP(B18,早晚自习!$B$3:$C$30,2,FALSE)</f>
        <v>85</v>
      </c>
      <c r="D18" s="294">
        <v>25</v>
      </c>
      <c r="E18" s="295">
        <f>VLOOKUP(B18,日常考勤!$B$2:$C$91,2,FALSE)</f>
        <v>97</v>
      </c>
      <c r="F18" s="296">
        <f>VLOOKUP(B18,宿舍卫生!$B$2:$D$59,3,FALSE)</f>
        <v>100</v>
      </c>
      <c r="G18" s="297">
        <f>VLOOKUP(B18,宿舍纪律!$B$2:$D$59,3,FALSE)</f>
        <v>100</v>
      </c>
      <c r="H18" s="297">
        <v>100</v>
      </c>
      <c r="I18" s="297">
        <v>100</v>
      </c>
      <c r="J18" s="297">
        <f>VLOOKUP(B18,材料上交!$B$2:$C$57,2,FALSE)</f>
        <v>100</v>
      </c>
      <c r="K18" s="297">
        <v>100</v>
      </c>
      <c r="L18" s="306"/>
      <c r="M18" s="292">
        <f t="shared" si="1"/>
        <v>72.16</v>
      </c>
      <c r="N18" s="307">
        <f t="shared" si="0"/>
        <v>10</v>
      </c>
      <c r="O18" s="19"/>
    </row>
    <row r="19" customFormat="1" ht="17.6" spans="1:15">
      <c r="A19" s="3">
        <v>16</v>
      </c>
      <c r="B19" s="5" t="s">
        <v>32</v>
      </c>
      <c r="C19" s="293">
        <f>VLOOKUP(B19,早晚自习!$B$3:$C$30,2,FALSE)</f>
        <v>97</v>
      </c>
      <c r="D19" s="294">
        <v>25</v>
      </c>
      <c r="E19" s="295">
        <f>VLOOKUP(B19,日常考勤!$B$2:$C$91,2,FALSE)</f>
        <v>100</v>
      </c>
      <c r="F19" s="296">
        <f>VLOOKUP(B19,宿舍卫生!$B$2:$D$59,3,FALSE)</f>
        <v>100</v>
      </c>
      <c r="G19" s="297">
        <f>VLOOKUP(B19,宿舍纪律!$B$2:$D$59,3,FALSE)</f>
        <v>100</v>
      </c>
      <c r="H19" s="297">
        <v>100</v>
      </c>
      <c r="I19" s="297">
        <v>100</v>
      </c>
      <c r="J19" s="297">
        <f>VLOOKUP(B19,材料上交!$B$2:$C$57,2,FALSE)</f>
        <v>100</v>
      </c>
      <c r="K19" s="297">
        <v>100</v>
      </c>
      <c r="L19" s="306"/>
      <c r="M19" s="292">
        <f t="shared" si="1"/>
        <v>73.76</v>
      </c>
      <c r="N19" s="307">
        <f t="shared" si="0"/>
        <v>2</v>
      </c>
      <c r="O19" s="19"/>
    </row>
    <row r="20" customFormat="1" ht="17.6" spans="1:15">
      <c r="A20" s="3">
        <v>17</v>
      </c>
      <c r="B20" s="5" t="s">
        <v>33</v>
      </c>
      <c r="C20" s="293">
        <f>VLOOKUP(B20,早晚自习!$B$3:$C$30,2,FALSE)</f>
        <v>100</v>
      </c>
      <c r="D20" s="294">
        <v>20</v>
      </c>
      <c r="E20" s="295">
        <f>VLOOKUP(B20,日常考勤!$B$2:$C$91,2,FALSE)</f>
        <v>100</v>
      </c>
      <c r="F20" s="296">
        <f>VLOOKUP(B20,宿舍卫生!$B$2:$D$59,3,FALSE)</f>
        <v>100</v>
      </c>
      <c r="G20" s="297">
        <f>VLOOKUP(B20,宿舍纪律!$B$2:$D$59,3,FALSE)</f>
        <v>100</v>
      </c>
      <c r="H20" s="297">
        <v>100</v>
      </c>
      <c r="I20" s="297">
        <v>100</v>
      </c>
      <c r="J20" s="297">
        <f>VLOOKUP(B20,材料上交!$B$2:$C$57,2,FALSE)</f>
        <v>100</v>
      </c>
      <c r="K20" s="297">
        <v>100</v>
      </c>
      <c r="L20" s="306"/>
      <c r="M20" s="292">
        <f t="shared" si="1"/>
        <v>74</v>
      </c>
      <c r="N20" s="307">
        <f t="shared" si="0"/>
        <v>1</v>
      </c>
      <c r="O20" s="19"/>
    </row>
    <row r="21" customFormat="1" ht="17.6" spans="1:15">
      <c r="A21" s="3">
        <v>18</v>
      </c>
      <c r="B21" s="5" t="s">
        <v>34</v>
      </c>
      <c r="C21" s="293">
        <f>VLOOKUP(B21,早晚自习!$B$3:$C$30,2,FALSE)</f>
        <v>94</v>
      </c>
      <c r="D21" s="294">
        <v>15</v>
      </c>
      <c r="E21" s="295">
        <f>VLOOKUP(B21,日常考勤!$B$2:$C$91,2,FALSE)</f>
        <v>100</v>
      </c>
      <c r="F21" s="296">
        <f>VLOOKUP(B21,宿舍卫生!$B$2:$D$59,3,FALSE)</f>
        <v>93.3333333333333</v>
      </c>
      <c r="G21" s="297">
        <f>VLOOKUP(B21,宿舍纪律!$B$2:$D$59,3,FALSE)</f>
        <v>100</v>
      </c>
      <c r="H21" s="297">
        <v>100</v>
      </c>
      <c r="I21" s="297">
        <v>100</v>
      </c>
      <c r="J21" s="297">
        <f>VLOOKUP(B21,材料上交!$B$2:$C$57,2,FALSE)</f>
        <v>100</v>
      </c>
      <c r="K21" s="297">
        <v>100</v>
      </c>
      <c r="L21" s="306"/>
      <c r="M21" s="292">
        <f t="shared" si="1"/>
        <v>72.4533333333333</v>
      </c>
      <c r="N21" s="307">
        <f t="shared" si="0"/>
        <v>7</v>
      </c>
      <c r="O21" s="19"/>
    </row>
    <row r="22" customFormat="1" ht="17.6" spans="1:15">
      <c r="A22" s="3">
        <v>19</v>
      </c>
      <c r="B22" s="5" t="s">
        <v>35</v>
      </c>
      <c r="C22" s="293">
        <f>VLOOKUP(B22,早晚自习!$B$3:$C$30,2,FALSE)</f>
        <v>89</v>
      </c>
      <c r="D22" s="294">
        <v>20</v>
      </c>
      <c r="E22" s="295">
        <f>VLOOKUP(B22,日常考勤!$B$2:$C$91,2,FALSE)</f>
        <v>100</v>
      </c>
      <c r="F22" s="296">
        <f>VLOOKUP(B22,宿舍卫生!$B$2:$D$59,3,FALSE)</f>
        <v>100</v>
      </c>
      <c r="G22" s="297">
        <f>VLOOKUP(B22,宿舍纪律!$B$2:$D$59,3,FALSE)</f>
        <v>100</v>
      </c>
      <c r="H22" s="297">
        <v>100</v>
      </c>
      <c r="I22" s="297">
        <v>100</v>
      </c>
      <c r="J22" s="297">
        <f>VLOOKUP(B22,材料上交!$B$2:$C$57,2,FALSE)</f>
        <v>98</v>
      </c>
      <c r="K22" s="297">
        <v>100</v>
      </c>
      <c r="L22" s="306"/>
      <c r="M22" s="292">
        <f t="shared" si="1"/>
        <v>72.56</v>
      </c>
      <c r="N22" s="307">
        <f t="shared" si="0"/>
        <v>5</v>
      </c>
      <c r="O22" s="19"/>
    </row>
    <row r="23" customFormat="1" ht="17.6" spans="1:15">
      <c r="A23" s="3">
        <v>20</v>
      </c>
      <c r="B23" s="5" t="s">
        <v>36</v>
      </c>
      <c r="C23" s="293">
        <f>VLOOKUP(B23,早晚自习!$B$3:$C$30,2,FALSE)</f>
        <v>73.5</v>
      </c>
      <c r="D23" s="294">
        <v>15</v>
      </c>
      <c r="E23" s="295">
        <f>VLOOKUP(B23,日常考勤!$B$2:$C$91,2,FALSE)</f>
        <v>100</v>
      </c>
      <c r="F23" s="296">
        <f>VLOOKUP(B23,宿舍卫生!$B$2:$D$59,3,FALSE)</f>
        <v>85</v>
      </c>
      <c r="G23" s="297">
        <f>VLOOKUP(B23,宿舍纪律!$B$2:$D$59,3,FALSE)</f>
        <v>100</v>
      </c>
      <c r="H23" s="297">
        <v>100</v>
      </c>
      <c r="I23" s="297">
        <v>100</v>
      </c>
      <c r="J23" s="297">
        <f>VLOOKUP(B23,材料上交!$B$2:$C$57,2,FALSE)</f>
        <v>98</v>
      </c>
      <c r="K23" s="297">
        <v>100</v>
      </c>
      <c r="L23" s="306"/>
      <c r="M23" s="292">
        <f t="shared" si="1"/>
        <v>68.52</v>
      </c>
      <c r="N23" s="307">
        <f t="shared" si="0"/>
        <v>21</v>
      </c>
      <c r="O23" s="19"/>
    </row>
    <row r="24" customFormat="1" ht="17.6" spans="1:15">
      <c r="A24" s="3">
        <v>21</v>
      </c>
      <c r="B24" s="5" t="s">
        <v>37</v>
      </c>
      <c r="C24" s="293">
        <f>VLOOKUP(B24,早晚自习!$B$3:$C$30,2,FALSE)</f>
        <v>97</v>
      </c>
      <c r="D24" s="294">
        <v>15</v>
      </c>
      <c r="E24" s="295">
        <f>VLOOKUP(B24,日常考勤!$B$2:$C$91,2,FALSE)</f>
        <v>100</v>
      </c>
      <c r="F24" s="296">
        <f>VLOOKUP(B24,宿舍卫生!$B$2:$D$59,3,FALSE)</f>
        <v>64</v>
      </c>
      <c r="G24" s="297">
        <f>VLOOKUP(B24,宿舍纪律!$B$2:$D$59,3,FALSE)</f>
        <v>100</v>
      </c>
      <c r="H24" s="297">
        <v>100</v>
      </c>
      <c r="I24" s="297">
        <v>100</v>
      </c>
      <c r="J24" s="297">
        <f>VLOOKUP(B24,材料上交!$B$2:$C$57,2,FALSE)</f>
        <v>100</v>
      </c>
      <c r="K24" s="297">
        <v>100</v>
      </c>
      <c r="L24" s="306"/>
      <c r="M24" s="292">
        <f t="shared" ref="M24:M34" si="2">(C24*0.1+D24*0.1+E24*0.1+F24*0.2+G24*0.2+H24*0.1+I24*0.05+J24*0.1+K24*0.05+L24*0.1)*0.8</f>
        <v>67.2</v>
      </c>
      <c r="N24" s="307">
        <f t="shared" si="0"/>
        <v>24</v>
      </c>
      <c r="O24" s="19"/>
    </row>
    <row r="25" customFormat="1" ht="17.6" spans="1:15">
      <c r="A25" s="3">
        <v>22</v>
      </c>
      <c r="B25" s="5" t="s">
        <v>38</v>
      </c>
      <c r="C25" s="293">
        <f>VLOOKUP(B25,早晚自习!$B$3:$C$30,2,FALSE)</f>
        <v>100</v>
      </c>
      <c r="D25" s="294">
        <v>15</v>
      </c>
      <c r="E25" s="295">
        <f>VLOOKUP(B25,日常考勤!$B$2:$C$91,2,FALSE)</f>
        <v>100</v>
      </c>
      <c r="F25" s="296">
        <f>VLOOKUP(B25,宿舍卫生!$B$2:$D$59,3,FALSE)</f>
        <v>76.9230769230769</v>
      </c>
      <c r="G25" s="297">
        <f>VLOOKUP(B25,宿舍纪律!$B$2:$D$59,3,FALSE)</f>
        <v>100</v>
      </c>
      <c r="H25" s="297">
        <v>100</v>
      </c>
      <c r="I25" s="297">
        <v>100</v>
      </c>
      <c r="J25" s="297">
        <f>VLOOKUP(B25,材料上交!$B$2:$C$57,2,FALSE)</f>
        <v>100</v>
      </c>
      <c r="K25" s="297">
        <v>100</v>
      </c>
      <c r="L25" s="306"/>
      <c r="M25" s="292">
        <f t="shared" si="2"/>
        <v>69.5076923076923</v>
      </c>
      <c r="N25" s="307">
        <f t="shared" si="0"/>
        <v>18</v>
      </c>
      <c r="O25" s="19"/>
    </row>
    <row r="26" customFormat="1" ht="17.6" spans="1:15">
      <c r="A26" s="3">
        <v>23</v>
      </c>
      <c r="B26" s="5" t="s">
        <v>39</v>
      </c>
      <c r="C26" s="293">
        <f>VLOOKUP(B26,早晚自习!$B$3:$C$30,2,FALSE)</f>
        <v>82</v>
      </c>
      <c r="D26" s="294">
        <v>15</v>
      </c>
      <c r="E26" s="295">
        <f>VLOOKUP(B26,日常考勤!$B$2:$C$91,2,FALSE)</f>
        <v>100</v>
      </c>
      <c r="F26" s="296">
        <f>VLOOKUP(B26,宿舍卫生!$B$2:$D$59,3,FALSE)</f>
        <v>100</v>
      </c>
      <c r="G26" s="297">
        <f>VLOOKUP(B26,宿舍纪律!$B$2:$D$59,3,FALSE)</f>
        <v>100</v>
      </c>
      <c r="H26" s="297">
        <v>100</v>
      </c>
      <c r="I26" s="297">
        <v>100</v>
      </c>
      <c r="J26" s="297">
        <f>VLOOKUP(B26,材料上交!$B$2:$C$57,2,FALSE)</f>
        <v>100</v>
      </c>
      <c r="K26" s="297">
        <v>100</v>
      </c>
      <c r="L26" s="306"/>
      <c r="M26" s="292">
        <f t="shared" si="2"/>
        <v>71.76</v>
      </c>
      <c r="N26" s="307">
        <f t="shared" si="0"/>
        <v>12</v>
      </c>
      <c r="O26" s="19"/>
    </row>
    <row r="27" customFormat="1" ht="19" customHeight="1" spans="1:15">
      <c r="A27" s="3">
        <v>24</v>
      </c>
      <c r="B27" s="5" t="s">
        <v>40</v>
      </c>
      <c r="C27" s="293">
        <f>VLOOKUP(B27,早晚自习!$B$3:$C$30,2,FALSE)</f>
        <v>91</v>
      </c>
      <c r="D27" s="294">
        <v>15</v>
      </c>
      <c r="E27" s="295">
        <f>VLOOKUP(B27,日常考勤!$B$2:$C$91,2,FALSE)</f>
        <v>100</v>
      </c>
      <c r="F27" s="296">
        <f>VLOOKUP(B27,宿舍卫生!$B$2:$D$59,3,FALSE)</f>
        <v>100</v>
      </c>
      <c r="G27" s="297">
        <f>VLOOKUP(B27,宿舍纪律!$B$2:$D$59,3,FALSE)</f>
        <v>100</v>
      </c>
      <c r="H27" s="297">
        <v>100</v>
      </c>
      <c r="I27" s="297">
        <v>100</v>
      </c>
      <c r="J27" s="297">
        <f>VLOOKUP(B27,材料上交!$B$2:$C$57,2,FALSE)</f>
        <v>100</v>
      </c>
      <c r="K27" s="297">
        <v>100</v>
      </c>
      <c r="L27" s="306"/>
      <c r="M27" s="292">
        <f t="shared" si="2"/>
        <v>72.48</v>
      </c>
      <c r="N27" s="307">
        <f t="shared" si="0"/>
        <v>6</v>
      </c>
      <c r="O27" s="19"/>
    </row>
    <row r="28" customFormat="1" ht="19" customHeight="1" spans="1:15">
      <c r="A28" s="3">
        <v>25</v>
      </c>
      <c r="B28" s="5" t="s">
        <v>41</v>
      </c>
      <c r="C28" s="293">
        <f>VLOOKUP(B28,早晚自习!$B$3:$C$30,2,FALSE)</f>
        <v>83</v>
      </c>
      <c r="D28" s="294">
        <v>20</v>
      </c>
      <c r="E28" s="295">
        <f>VLOOKUP(B28,日常考勤!$B$2:$C$91,2,FALSE)</f>
        <v>60</v>
      </c>
      <c r="F28" s="296">
        <f>VLOOKUP(B28,宿舍卫生!$B$2:$D$59,3,FALSE)</f>
        <v>89.0909090909091</v>
      </c>
      <c r="G28" s="297">
        <f>VLOOKUP(B28,宿舍纪律!$B$2:$D$59,3,FALSE)</f>
        <v>100</v>
      </c>
      <c r="H28" s="297">
        <v>100</v>
      </c>
      <c r="I28" s="297">
        <v>100</v>
      </c>
      <c r="J28" s="297">
        <f>VLOOKUP(B28,材料上交!$B$2:$C$57,2,FALSE)</f>
        <v>100</v>
      </c>
      <c r="K28" s="297">
        <v>100</v>
      </c>
      <c r="L28" s="306"/>
      <c r="M28" s="292">
        <f t="shared" si="2"/>
        <v>67.2945454545455</v>
      </c>
      <c r="N28" s="307">
        <f t="shared" si="0"/>
        <v>23</v>
      </c>
      <c r="O28" s="19"/>
    </row>
    <row r="29" customFormat="1" ht="17.6" spans="1:15">
      <c r="A29" s="3">
        <v>26</v>
      </c>
      <c r="B29" s="5" t="s">
        <v>42</v>
      </c>
      <c r="C29" s="293">
        <f>VLOOKUP(B29,早晚自习!$B$3:$C$30,2,FALSE)</f>
        <v>95</v>
      </c>
      <c r="D29" s="294">
        <v>15</v>
      </c>
      <c r="E29" s="295">
        <f>VLOOKUP(B29,日常考勤!$B$2:$C$91,2,FALSE)</f>
        <v>60</v>
      </c>
      <c r="F29" s="296">
        <f>VLOOKUP(B29,宿舍卫生!$B$2:$D$59,3,FALSE)</f>
        <v>94.5454545454545</v>
      </c>
      <c r="G29" s="297">
        <f>VLOOKUP(B29,宿舍纪律!$B$2:$D$59,3,FALSE)</f>
        <v>100</v>
      </c>
      <c r="H29" s="297">
        <v>100</v>
      </c>
      <c r="I29" s="297">
        <v>100</v>
      </c>
      <c r="J29" s="297">
        <f>VLOOKUP(B29,材料上交!$B$2:$C$57,2,FALSE)</f>
        <v>100</v>
      </c>
      <c r="K29" s="297">
        <v>100</v>
      </c>
      <c r="L29" s="308"/>
      <c r="M29" s="292">
        <f t="shared" si="2"/>
        <v>68.7272727272727</v>
      </c>
      <c r="N29" s="307">
        <f t="shared" si="0"/>
        <v>20</v>
      </c>
      <c r="O29" s="19"/>
    </row>
    <row r="30" customFormat="1" ht="17.6" spans="1:15">
      <c r="A30" s="298">
        <v>27</v>
      </c>
      <c r="B30" s="299" t="s">
        <v>43</v>
      </c>
      <c r="C30" s="300">
        <f>VLOOKUP(B30,早晚自习!$B$3:$C$30,2,FALSE)</f>
        <v>89</v>
      </c>
      <c r="D30" s="55">
        <v>15</v>
      </c>
      <c r="E30" s="301">
        <f>VLOOKUP(B30,日常考勤!$B$2:$C$91,2,FALSE)</f>
        <v>100</v>
      </c>
      <c r="F30" s="296">
        <f>VLOOKUP(B30,宿舍卫生!$B$2:$D$59,3,FALSE)</f>
        <v>96</v>
      </c>
      <c r="G30" s="297">
        <f>VLOOKUP(B30,宿舍纪律!$B$2:$D$59,3,FALSE)</f>
        <v>100</v>
      </c>
      <c r="H30" s="297">
        <v>100</v>
      </c>
      <c r="I30" s="297">
        <v>100</v>
      </c>
      <c r="J30" s="297">
        <f>VLOOKUP(B30,材料上交!$B$2:$C$57,2,FALSE)</f>
        <v>100</v>
      </c>
      <c r="K30" s="309">
        <v>100</v>
      </c>
      <c r="L30" s="306"/>
      <c r="M30" s="310">
        <f t="shared" si="2"/>
        <v>71.68</v>
      </c>
      <c r="N30" s="307">
        <f t="shared" si="0"/>
        <v>13</v>
      </c>
      <c r="O30" s="19"/>
    </row>
    <row r="31" customFormat="1" spans="1:15">
      <c r="A31" s="302" t="s">
        <v>44</v>
      </c>
      <c r="B31" s="302"/>
      <c r="C31" s="302"/>
      <c r="D31" s="302"/>
      <c r="E31" s="302"/>
      <c r="F31" s="303"/>
      <c r="G31" s="303"/>
      <c r="H31" s="303"/>
      <c r="I31" s="303"/>
      <c r="J31" s="303"/>
      <c r="K31" s="303"/>
      <c r="L31" s="311"/>
      <c r="M31" s="303"/>
      <c r="N31" s="303"/>
      <c r="O31" s="303"/>
    </row>
    <row r="32" customFormat="1" spans="1:15">
      <c r="A32" s="304"/>
      <c r="B32" s="304"/>
      <c r="C32" s="304"/>
      <c r="D32" s="304"/>
      <c r="E32" s="304"/>
      <c r="F32" s="305"/>
      <c r="G32" s="304"/>
      <c r="H32" s="304"/>
      <c r="I32" s="304"/>
      <c r="J32" s="304"/>
      <c r="K32" s="304"/>
      <c r="L32" s="312"/>
      <c r="M32" s="305"/>
      <c r="N32" s="304"/>
      <c r="O32" s="304"/>
    </row>
    <row r="33" customFormat="1" spans="1:15">
      <c r="A33" s="304"/>
      <c r="B33" s="304"/>
      <c r="C33" s="304"/>
      <c r="D33" s="304"/>
      <c r="E33" s="304"/>
      <c r="F33" s="305"/>
      <c r="G33" s="304"/>
      <c r="H33" s="304"/>
      <c r="I33" s="304"/>
      <c r="J33" s="304"/>
      <c r="K33" s="304"/>
      <c r="L33" s="304"/>
      <c r="M33" s="305"/>
      <c r="N33" s="304"/>
      <c r="O33" s="304"/>
    </row>
    <row r="34" ht="78" customHeight="1" spans="1:15">
      <c r="A34" s="289" t="s">
        <v>1</v>
      </c>
      <c r="B34" s="290" t="s">
        <v>2</v>
      </c>
      <c r="C34" s="289" t="s">
        <v>3</v>
      </c>
      <c r="D34" s="289"/>
      <c r="E34" s="289" t="s">
        <v>4</v>
      </c>
      <c r="F34" s="291" t="s">
        <v>5</v>
      </c>
      <c r="G34" s="289" t="s">
        <v>6</v>
      </c>
      <c r="H34" s="289" t="s">
        <v>7</v>
      </c>
      <c r="I34" s="289" t="s">
        <v>8</v>
      </c>
      <c r="J34" s="289" t="s">
        <v>9</v>
      </c>
      <c r="K34" s="313" t="s">
        <v>10</v>
      </c>
      <c r="L34" s="289" t="s">
        <v>11</v>
      </c>
      <c r="M34" s="314" t="s">
        <v>12</v>
      </c>
      <c r="N34" s="289" t="s">
        <v>13</v>
      </c>
      <c r="O34" s="289" t="s">
        <v>14</v>
      </c>
    </row>
    <row r="35" ht="37" customHeight="1" spans="1:15">
      <c r="A35" s="3"/>
      <c r="B35" s="19"/>
      <c r="C35" s="289" t="s">
        <v>15</v>
      </c>
      <c r="D35" s="289" t="s">
        <v>16</v>
      </c>
      <c r="E35" s="19"/>
      <c r="F35" s="292"/>
      <c r="G35" s="3"/>
      <c r="H35" s="3"/>
      <c r="I35" s="3"/>
      <c r="J35" s="3"/>
      <c r="K35" s="306"/>
      <c r="L35" s="315"/>
      <c r="M35" s="292"/>
      <c r="N35" s="3"/>
      <c r="O35" s="306"/>
    </row>
    <row r="36" ht="17.6" spans="1:15">
      <c r="A36" s="3">
        <v>1</v>
      </c>
      <c r="B36" s="7" t="s">
        <v>45</v>
      </c>
      <c r="C36" s="19" t="s">
        <v>46</v>
      </c>
      <c r="D36" s="19" t="s">
        <v>46</v>
      </c>
      <c r="E36" s="295">
        <f>VLOOKUP(B36,日常考勤!$B$2:$C$91,2,FALSE)</f>
        <v>100</v>
      </c>
      <c r="F36" s="296">
        <f>VLOOKUP(B36,宿舍卫生!$B$2:$D$59,3,FALSE)</f>
        <v>68</v>
      </c>
      <c r="G36" s="297">
        <f>VLOOKUP(B36,宿舍纪律!$B$2:$D$59,3,FALSE)</f>
        <v>100</v>
      </c>
      <c r="H36" s="297">
        <v>100</v>
      </c>
      <c r="I36" s="297">
        <v>100</v>
      </c>
      <c r="J36" s="297">
        <v>100</v>
      </c>
      <c r="K36" s="297">
        <v>100</v>
      </c>
      <c r="L36" s="306"/>
      <c r="M36" s="292">
        <f>(E36*0.1+F36*0.2+G36*0.2+H36*0.1+I36*0.05+J36*0.1+K36*0.05+L36*0.1)*0.8</f>
        <v>58.88</v>
      </c>
      <c r="N36" s="307">
        <f t="shared" ref="N36:N66" si="3">RANK(M36,M$36:M$66)</f>
        <v>12</v>
      </c>
      <c r="O36" s="306"/>
    </row>
    <row r="37" ht="17.6" spans="1:15">
      <c r="A37" s="3">
        <v>2</v>
      </c>
      <c r="B37" s="7" t="s">
        <v>47</v>
      </c>
      <c r="C37" s="19" t="s">
        <v>46</v>
      </c>
      <c r="D37" s="19" t="s">
        <v>46</v>
      </c>
      <c r="E37" s="295">
        <f>VLOOKUP(B37,日常考勤!$B$2:$C$91,2,FALSE)</f>
        <v>100</v>
      </c>
      <c r="F37" s="296">
        <f>VLOOKUP(B37,宿舍卫生!$B$2:$D$59,3,FALSE)</f>
        <v>86.1538461538461</v>
      </c>
      <c r="G37" s="297">
        <f>VLOOKUP(B37,宿舍纪律!$B$2:$D$59,3,FALSE)</f>
        <v>100</v>
      </c>
      <c r="H37" s="297">
        <v>100</v>
      </c>
      <c r="I37" s="297">
        <v>100</v>
      </c>
      <c r="J37" s="297">
        <v>100</v>
      </c>
      <c r="K37" s="297">
        <v>100</v>
      </c>
      <c r="L37" s="306"/>
      <c r="M37" s="292">
        <f t="shared" ref="M37:M66" si="4">(E37*0.1+F37*0.2+G37*0.2+H37*0.1+I37*0.05+J37*0.1+K37*0.05+L37*0.1)*0.8</f>
        <v>61.7846153846154</v>
      </c>
      <c r="N37" s="307">
        <f t="shared" si="3"/>
        <v>4</v>
      </c>
      <c r="O37" s="306"/>
    </row>
    <row r="38" ht="17.6" spans="1:15">
      <c r="A38" s="3">
        <v>3</v>
      </c>
      <c r="B38" s="7" t="s">
        <v>48</v>
      </c>
      <c r="C38" s="19" t="s">
        <v>46</v>
      </c>
      <c r="D38" s="19" t="s">
        <v>46</v>
      </c>
      <c r="E38" s="295">
        <f>VLOOKUP(B38,日常考勤!$B$2:$C$91,2,FALSE)</f>
        <v>100</v>
      </c>
      <c r="F38" s="296">
        <f>VLOOKUP(B38,宿舍卫生!$B$2:$D$59,3,FALSE)</f>
        <v>60</v>
      </c>
      <c r="G38" s="297">
        <f>VLOOKUP(B38,宿舍纪律!$B$2:$D$59,3,FALSE)</f>
        <v>100</v>
      </c>
      <c r="H38" s="297">
        <v>100</v>
      </c>
      <c r="I38" s="297">
        <v>100</v>
      </c>
      <c r="J38" s="297">
        <v>100</v>
      </c>
      <c r="K38" s="297">
        <v>100</v>
      </c>
      <c r="L38" s="306"/>
      <c r="M38" s="292">
        <f t="shared" si="4"/>
        <v>57.6</v>
      </c>
      <c r="N38" s="307">
        <f t="shared" si="3"/>
        <v>23</v>
      </c>
      <c r="O38" s="19"/>
    </row>
    <row r="39" ht="17.6" spans="1:15">
      <c r="A39" s="3">
        <v>4</v>
      </c>
      <c r="B39" s="7" t="s">
        <v>49</v>
      </c>
      <c r="C39" s="19" t="s">
        <v>46</v>
      </c>
      <c r="D39" s="19" t="s">
        <v>46</v>
      </c>
      <c r="E39" s="295">
        <f>VLOOKUP(B39,日常考勤!$B$2:$C$91,2,FALSE)</f>
        <v>100</v>
      </c>
      <c r="F39" s="296">
        <f>VLOOKUP(B39,宿舍卫生!$B$2:$D$59,3,FALSE)</f>
        <v>68</v>
      </c>
      <c r="G39" s="297">
        <f>VLOOKUP(B39,宿舍纪律!$B$2:$D$59,3,FALSE)</f>
        <v>100</v>
      </c>
      <c r="H39" s="297">
        <v>100</v>
      </c>
      <c r="I39" s="297">
        <v>100</v>
      </c>
      <c r="J39" s="297">
        <v>100</v>
      </c>
      <c r="K39" s="297">
        <v>100</v>
      </c>
      <c r="L39" s="306"/>
      <c r="M39" s="292">
        <f t="shared" si="4"/>
        <v>58.88</v>
      </c>
      <c r="N39" s="307">
        <f t="shared" si="3"/>
        <v>12</v>
      </c>
      <c r="O39" s="19"/>
    </row>
    <row r="40" ht="17.6" spans="1:15">
      <c r="A40" s="3">
        <v>5</v>
      </c>
      <c r="B40" s="7" t="s">
        <v>50</v>
      </c>
      <c r="C40" s="19" t="s">
        <v>46</v>
      </c>
      <c r="D40" s="19" t="s">
        <v>46</v>
      </c>
      <c r="E40" s="295">
        <f>VLOOKUP(B40,日常考勤!$B$2:$C$91,2,FALSE)</f>
        <v>100</v>
      </c>
      <c r="F40" s="296">
        <f>VLOOKUP(B40,宿舍卫生!$B$2:$D$59,3,FALSE)</f>
        <v>51.25</v>
      </c>
      <c r="G40" s="297">
        <f>VLOOKUP(B40,宿舍纪律!$B$2:$D$59,3,FALSE)</f>
        <v>100</v>
      </c>
      <c r="H40" s="297">
        <v>100</v>
      </c>
      <c r="I40" s="297">
        <v>100</v>
      </c>
      <c r="J40" s="297">
        <v>100</v>
      </c>
      <c r="K40" s="297">
        <v>100</v>
      </c>
      <c r="L40" s="306"/>
      <c r="M40" s="292">
        <f t="shared" si="4"/>
        <v>56.2</v>
      </c>
      <c r="N40" s="307">
        <f t="shared" si="3"/>
        <v>29</v>
      </c>
      <c r="O40" s="19"/>
    </row>
    <row r="41" ht="17.6" spans="1:15">
      <c r="A41" s="3">
        <v>6</v>
      </c>
      <c r="B41" s="7" t="s">
        <v>51</v>
      </c>
      <c r="C41" s="19" t="s">
        <v>46</v>
      </c>
      <c r="D41" s="19" t="s">
        <v>46</v>
      </c>
      <c r="E41" s="295">
        <f>VLOOKUP(B41,日常考勤!$B$2:$C$91,2,FALSE)</f>
        <v>100</v>
      </c>
      <c r="F41" s="296">
        <f>VLOOKUP(B41,宿舍卫生!$B$2:$D$59,3,FALSE)</f>
        <v>64</v>
      </c>
      <c r="G41" s="297">
        <f>VLOOKUP(B41,宿舍纪律!$B$2:$D$59,3,FALSE)</f>
        <v>100</v>
      </c>
      <c r="H41" s="297">
        <v>100</v>
      </c>
      <c r="I41" s="297">
        <v>100</v>
      </c>
      <c r="J41" s="297">
        <v>100</v>
      </c>
      <c r="K41" s="297">
        <v>100</v>
      </c>
      <c r="L41" s="306"/>
      <c r="M41" s="292">
        <f t="shared" si="4"/>
        <v>58.24</v>
      </c>
      <c r="N41" s="307">
        <f t="shared" si="3"/>
        <v>17</v>
      </c>
      <c r="O41" s="19"/>
    </row>
    <row r="42" ht="17.6" spans="1:15">
      <c r="A42" s="3">
        <v>7</v>
      </c>
      <c r="B42" s="7" t="s">
        <v>52</v>
      </c>
      <c r="C42" s="19" t="s">
        <v>46</v>
      </c>
      <c r="D42" s="19" t="s">
        <v>46</v>
      </c>
      <c r="E42" s="295">
        <f>VLOOKUP(B42,日常考勤!$B$2:$C$91,2,FALSE)</f>
        <v>100</v>
      </c>
      <c r="F42" s="296">
        <f>VLOOKUP(B42,宿舍卫生!$B$2:$D$59,3,FALSE)</f>
        <v>62.5</v>
      </c>
      <c r="G42" s="297">
        <f>VLOOKUP(B42,宿舍纪律!$B$2:$D$59,3,FALSE)</f>
        <v>100</v>
      </c>
      <c r="H42" s="297">
        <v>100</v>
      </c>
      <c r="I42" s="297">
        <v>100</v>
      </c>
      <c r="J42" s="297">
        <v>100</v>
      </c>
      <c r="K42" s="297">
        <v>100</v>
      </c>
      <c r="L42" s="306"/>
      <c r="M42" s="292">
        <f t="shared" si="4"/>
        <v>58</v>
      </c>
      <c r="N42" s="307">
        <f t="shared" si="3"/>
        <v>19</v>
      </c>
      <c r="O42" s="19"/>
    </row>
    <row r="43" ht="17.6" spans="1:15">
      <c r="A43" s="3">
        <v>8</v>
      </c>
      <c r="B43" s="7" t="s">
        <v>53</v>
      </c>
      <c r="C43" s="19" t="s">
        <v>46</v>
      </c>
      <c r="D43" s="19" t="s">
        <v>46</v>
      </c>
      <c r="E43" s="295">
        <f>VLOOKUP(B43,日常考勤!$B$2:$C$91,2,FALSE)</f>
        <v>100</v>
      </c>
      <c r="F43" s="296">
        <f>VLOOKUP(B43,宿舍卫生!$B$2:$D$59,3,FALSE)</f>
        <v>70</v>
      </c>
      <c r="G43" s="297">
        <f>VLOOKUP(B43,宿舍纪律!$B$2:$D$59,3,FALSE)</f>
        <v>100</v>
      </c>
      <c r="H43" s="297">
        <v>100</v>
      </c>
      <c r="I43" s="297">
        <v>100</v>
      </c>
      <c r="J43" s="297">
        <v>100</v>
      </c>
      <c r="K43" s="297">
        <v>100</v>
      </c>
      <c r="L43" s="306"/>
      <c r="M43" s="292">
        <f t="shared" si="4"/>
        <v>59.2</v>
      </c>
      <c r="N43" s="307">
        <f t="shared" si="3"/>
        <v>11</v>
      </c>
      <c r="O43" s="19"/>
    </row>
    <row r="44" ht="17.6" spans="1:15">
      <c r="A44" s="3">
        <v>9</v>
      </c>
      <c r="B44" s="7" t="s">
        <v>54</v>
      </c>
      <c r="C44" s="19" t="s">
        <v>46</v>
      </c>
      <c r="D44" s="19" t="s">
        <v>46</v>
      </c>
      <c r="E44" s="295">
        <f>VLOOKUP(B44,日常考勤!$B$2:$C$91,2,FALSE)</f>
        <v>100</v>
      </c>
      <c r="F44" s="296">
        <f>VLOOKUP(B44,宿舍卫生!$B$2:$D$59,3,FALSE)</f>
        <v>74.2857142857142</v>
      </c>
      <c r="G44" s="297">
        <f>VLOOKUP(B44,宿舍纪律!$B$2:$D$59,3,FALSE)</f>
        <v>99.84</v>
      </c>
      <c r="H44" s="297">
        <v>100</v>
      </c>
      <c r="I44" s="297">
        <v>100</v>
      </c>
      <c r="J44" s="297">
        <v>100</v>
      </c>
      <c r="K44" s="297">
        <v>100</v>
      </c>
      <c r="L44" s="306"/>
      <c r="M44" s="292">
        <f t="shared" si="4"/>
        <v>59.8601142857143</v>
      </c>
      <c r="N44" s="307">
        <f t="shared" si="3"/>
        <v>9</v>
      </c>
      <c r="O44" s="19"/>
    </row>
    <row r="45" ht="17.6" spans="1:15">
      <c r="A45" s="3">
        <v>10</v>
      </c>
      <c r="B45" s="7" t="s">
        <v>55</v>
      </c>
      <c r="C45" s="19" t="s">
        <v>46</v>
      </c>
      <c r="D45" s="19" t="s">
        <v>46</v>
      </c>
      <c r="E45" s="295">
        <f>VLOOKUP(B45,日常考勤!$B$2:$C$91,2,FALSE)</f>
        <v>100</v>
      </c>
      <c r="F45" s="296">
        <f>VLOOKUP(B45,宿舍卫生!$B$2:$D$59,3,FALSE)</f>
        <v>77.5</v>
      </c>
      <c r="G45" s="297">
        <f>VLOOKUP(B45,宿舍纪律!$B$2:$D$59,3,FALSE)</f>
        <v>100</v>
      </c>
      <c r="H45" s="297">
        <v>100</v>
      </c>
      <c r="I45" s="297">
        <v>100</v>
      </c>
      <c r="J45" s="297">
        <v>100</v>
      </c>
      <c r="K45" s="297">
        <v>100</v>
      </c>
      <c r="L45" s="306"/>
      <c r="M45" s="292">
        <f t="shared" si="4"/>
        <v>60.4</v>
      </c>
      <c r="N45" s="307">
        <f t="shared" si="3"/>
        <v>6</v>
      </c>
      <c r="O45" s="19"/>
    </row>
    <row r="46" ht="17.6" spans="1:15">
      <c r="A46" s="3">
        <v>11</v>
      </c>
      <c r="B46" s="7" t="s">
        <v>56</v>
      </c>
      <c r="C46" s="19" t="s">
        <v>46</v>
      </c>
      <c r="D46" s="19" t="s">
        <v>46</v>
      </c>
      <c r="E46" s="295">
        <f>VLOOKUP(B46,日常考勤!$B$2:$C$91,2,FALSE)</f>
        <v>100</v>
      </c>
      <c r="F46" s="296">
        <f>VLOOKUP(B46,宿舍卫生!$B$2:$D$59,3,FALSE)</f>
        <v>58.75</v>
      </c>
      <c r="G46" s="297">
        <f>VLOOKUP(B46,宿舍纪律!$B$2:$D$59,3,FALSE)</f>
        <v>100</v>
      </c>
      <c r="H46" s="297">
        <v>100</v>
      </c>
      <c r="I46" s="297">
        <v>100</v>
      </c>
      <c r="J46" s="297">
        <v>100</v>
      </c>
      <c r="K46" s="297">
        <v>100</v>
      </c>
      <c r="L46" s="306"/>
      <c r="M46" s="292">
        <f t="shared" si="4"/>
        <v>57.4</v>
      </c>
      <c r="N46" s="307">
        <f t="shared" si="3"/>
        <v>25</v>
      </c>
      <c r="O46" s="19"/>
    </row>
    <row r="47" ht="17.6" spans="1:15">
      <c r="A47" s="3">
        <v>12</v>
      </c>
      <c r="B47" s="7" t="s">
        <v>57</v>
      </c>
      <c r="C47" s="19" t="s">
        <v>46</v>
      </c>
      <c r="D47" s="19" t="s">
        <v>46</v>
      </c>
      <c r="E47" s="295">
        <f>VLOOKUP(B47,日常考勤!$B$2:$C$91,2,FALSE)</f>
        <v>100</v>
      </c>
      <c r="F47" s="296">
        <f>VLOOKUP(B47,宿舍卫生!$B$2:$D$59,3,FALSE)</f>
        <v>67.6923076923077</v>
      </c>
      <c r="G47" s="297">
        <f>VLOOKUP(B47,宿舍纪律!$B$2:$D$59,3,FALSE)</f>
        <v>100</v>
      </c>
      <c r="H47" s="297">
        <v>100</v>
      </c>
      <c r="I47" s="297">
        <v>100</v>
      </c>
      <c r="J47" s="297">
        <v>100</v>
      </c>
      <c r="K47" s="297">
        <v>100</v>
      </c>
      <c r="L47" s="306"/>
      <c r="M47" s="292">
        <f t="shared" si="4"/>
        <v>58.8307692307692</v>
      </c>
      <c r="N47" s="307">
        <f t="shared" si="3"/>
        <v>14</v>
      </c>
      <c r="O47" s="19"/>
    </row>
    <row r="48" ht="17.6" spans="1:15">
      <c r="A48" s="3">
        <v>13</v>
      </c>
      <c r="B48" s="7" t="s">
        <v>58</v>
      </c>
      <c r="C48" s="19" t="s">
        <v>46</v>
      </c>
      <c r="D48" s="19" t="s">
        <v>46</v>
      </c>
      <c r="E48" s="295">
        <f>VLOOKUP(B48,日常考勤!$B$2:$C$91,2,FALSE)</f>
        <v>100</v>
      </c>
      <c r="F48" s="296">
        <f>VLOOKUP(B48,宿舍卫生!$B$2:$D$59,3,FALSE)</f>
        <v>66.25</v>
      </c>
      <c r="G48" s="297">
        <f>VLOOKUP(B48,宿舍纪律!$B$2:$D$59,3,FALSE)</f>
        <v>100</v>
      </c>
      <c r="H48" s="297">
        <v>100</v>
      </c>
      <c r="I48" s="297">
        <v>100</v>
      </c>
      <c r="J48" s="297">
        <v>100</v>
      </c>
      <c r="K48" s="297">
        <v>100</v>
      </c>
      <c r="L48" s="306"/>
      <c r="M48" s="292">
        <f t="shared" si="4"/>
        <v>58.6</v>
      </c>
      <c r="N48" s="307">
        <f t="shared" si="3"/>
        <v>16</v>
      </c>
      <c r="O48" s="19"/>
    </row>
    <row r="49" ht="17.6" spans="1:15">
      <c r="A49" s="3">
        <v>14</v>
      </c>
      <c r="B49" s="7" t="s">
        <v>59</v>
      </c>
      <c r="C49" s="19" t="s">
        <v>46</v>
      </c>
      <c r="D49" s="19" t="s">
        <v>46</v>
      </c>
      <c r="E49" s="295">
        <f>VLOOKUP(B49,日常考勤!$B$2:$C$91,2,FALSE)</f>
        <v>100</v>
      </c>
      <c r="F49" s="296">
        <f>VLOOKUP(B49,宿舍卫生!$B$2:$D$59,3,FALSE)</f>
        <v>63.0769230769231</v>
      </c>
      <c r="G49" s="297">
        <f>VLOOKUP(B49,宿舍纪律!$B$2:$D$59,3,FALSE)</f>
        <v>100</v>
      </c>
      <c r="H49" s="297">
        <v>100</v>
      </c>
      <c r="I49" s="297">
        <v>100</v>
      </c>
      <c r="J49" s="297">
        <v>100</v>
      </c>
      <c r="K49" s="297">
        <v>100</v>
      </c>
      <c r="L49" s="306"/>
      <c r="M49" s="292">
        <f t="shared" si="4"/>
        <v>58.0923076923077</v>
      </c>
      <c r="N49" s="307">
        <f t="shared" si="3"/>
        <v>18</v>
      </c>
      <c r="O49" s="19"/>
    </row>
    <row r="50" ht="17.6" spans="1:15">
      <c r="A50" s="3">
        <v>15</v>
      </c>
      <c r="B50" s="7" t="s">
        <v>60</v>
      </c>
      <c r="C50" s="19" t="s">
        <v>46</v>
      </c>
      <c r="D50" s="19" t="s">
        <v>46</v>
      </c>
      <c r="E50" s="295">
        <f>VLOOKUP(B50,日常考勤!$B$2:$C$91,2,FALSE)</f>
        <v>100</v>
      </c>
      <c r="F50" s="296">
        <f>VLOOKUP(B50,宿舍卫生!$B$2:$D$59,3,FALSE)</f>
        <v>94.5454545454545</v>
      </c>
      <c r="G50" s="297">
        <f>VLOOKUP(B50,宿舍纪律!$B$2:$D$59,3,FALSE)</f>
        <v>100</v>
      </c>
      <c r="H50" s="297">
        <v>100</v>
      </c>
      <c r="I50" s="297">
        <v>100</v>
      </c>
      <c r="J50" s="297">
        <v>100</v>
      </c>
      <c r="K50" s="297">
        <v>100</v>
      </c>
      <c r="L50" s="306"/>
      <c r="M50" s="292">
        <f t="shared" si="4"/>
        <v>63.1272727272727</v>
      </c>
      <c r="N50" s="307">
        <f t="shared" si="3"/>
        <v>2</v>
      </c>
      <c r="O50" s="19"/>
    </row>
    <row r="51" ht="17.6" spans="1:15">
      <c r="A51" s="3">
        <v>16</v>
      </c>
      <c r="B51" s="7" t="s">
        <v>61</v>
      </c>
      <c r="C51" s="19" t="s">
        <v>46</v>
      </c>
      <c r="D51" s="19" t="s">
        <v>46</v>
      </c>
      <c r="E51" s="295">
        <f>VLOOKUP(B51,日常考勤!$B$2:$C$91,2,FALSE)</f>
        <v>100</v>
      </c>
      <c r="F51" s="296">
        <f>VLOOKUP(B51,宿舍卫生!$B$2:$D$59,3,FALSE)</f>
        <v>95</v>
      </c>
      <c r="G51" s="297">
        <f>VLOOKUP(B51,宿舍纪律!$B$2:$D$59,3,FALSE)</f>
        <v>100</v>
      </c>
      <c r="H51" s="297">
        <v>100</v>
      </c>
      <c r="I51" s="297">
        <v>100</v>
      </c>
      <c r="J51" s="297">
        <v>100</v>
      </c>
      <c r="K51" s="297">
        <v>100</v>
      </c>
      <c r="L51" s="306"/>
      <c r="M51" s="292">
        <f t="shared" si="4"/>
        <v>63.2</v>
      </c>
      <c r="N51" s="307">
        <f t="shared" si="3"/>
        <v>1</v>
      </c>
      <c r="O51" s="19"/>
    </row>
    <row r="52" ht="17.6" spans="1:15">
      <c r="A52" s="3">
        <v>17</v>
      </c>
      <c r="B52" s="7" t="s">
        <v>62</v>
      </c>
      <c r="C52" s="19" t="s">
        <v>46</v>
      </c>
      <c r="D52" s="19" t="s">
        <v>46</v>
      </c>
      <c r="E52" s="295">
        <f>VLOOKUP(B52,日常考勤!$B$2:$C$91,2,FALSE)</f>
        <v>100</v>
      </c>
      <c r="F52" s="296">
        <f>VLOOKUP(B52,宿舍卫生!$B$2:$D$59,3,FALSE)</f>
        <v>86.6666666666667</v>
      </c>
      <c r="G52" s="297">
        <f>VLOOKUP(B52,宿舍纪律!$B$2:$D$59,3,FALSE)</f>
        <v>100</v>
      </c>
      <c r="H52" s="297">
        <v>100</v>
      </c>
      <c r="I52" s="297">
        <v>100</v>
      </c>
      <c r="J52" s="297">
        <v>100</v>
      </c>
      <c r="K52" s="297">
        <v>100</v>
      </c>
      <c r="L52" s="306"/>
      <c r="M52" s="292">
        <f t="shared" si="4"/>
        <v>61.8666666666667</v>
      </c>
      <c r="N52" s="307">
        <f t="shared" si="3"/>
        <v>3</v>
      </c>
      <c r="O52" s="19"/>
    </row>
    <row r="53" ht="17.6" spans="1:15">
      <c r="A53" s="3">
        <v>18</v>
      </c>
      <c r="B53" s="7" t="s">
        <v>63</v>
      </c>
      <c r="C53" s="19" t="s">
        <v>46</v>
      </c>
      <c r="D53" s="19" t="s">
        <v>46</v>
      </c>
      <c r="E53" s="295">
        <f>VLOOKUP(B53,日常考勤!$B$2:$C$91,2,FALSE)</f>
        <v>100</v>
      </c>
      <c r="F53" s="296">
        <f>VLOOKUP(B53,宿舍卫生!$B$2:$D$59,3,FALSE)</f>
        <v>73.3333333333334</v>
      </c>
      <c r="G53" s="297">
        <f>VLOOKUP(B53,宿舍纪律!$B$2:$D$59,3,FALSE)</f>
        <v>100</v>
      </c>
      <c r="H53" s="297">
        <v>100</v>
      </c>
      <c r="I53" s="297">
        <v>100</v>
      </c>
      <c r="J53" s="297">
        <v>100</v>
      </c>
      <c r="K53" s="297">
        <v>100</v>
      </c>
      <c r="L53" s="306"/>
      <c r="M53" s="292">
        <f t="shared" si="4"/>
        <v>59.7333333333333</v>
      </c>
      <c r="N53" s="307">
        <f t="shared" si="3"/>
        <v>10</v>
      </c>
      <c r="O53" s="19"/>
    </row>
    <row r="54" ht="17.6" spans="1:15">
      <c r="A54" s="3">
        <v>19</v>
      </c>
      <c r="B54" s="7" t="s">
        <v>64</v>
      </c>
      <c r="C54" s="19" t="s">
        <v>46</v>
      </c>
      <c r="D54" s="19" t="s">
        <v>46</v>
      </c>
      <c r="E54" s="295">
        <f>VLOOKUP(B54,日常考勤!$B$2:$C$91,2,FALSE)</f>
        <v>100</v>
      </c>
      <c r="F54" s="296">
        <f>VLOOKUP(B54,宿舍卫生!$B$2:$D$59,3,FALSE)</f>
        <v>82</v>
      </c>
      <c r="G54" s="297">
        <f>VLOOKUP(B54,宿舍纪律!$B$2:$D$59,3,FALSE)</f>
        <v>100</v>
      </c>
      <c r="H54" s="297">
        <v>100</v>
      </c>
      <c r="I54" s="297">
        <v>100</v>
      </c>
      <c r="J54" s="297">
        <v>100</v>
      </c>
      <c r="K54" s="297">
        <v>100</v>
      </c>
      <c r="L54" s="306"/>
      <c r="M54" s="292">
        <f t="shared" si="4"/>
        <v>61.12</v>
      </c>
      <c r="N54" s="307">
        <f t="shared" si="3"/>
        <v>5</v>
      </c>
      <c r="O54" s="19"/>
    </row>
    <row r="55" ht="17.6" spans="1:15">
      <c r="A55" s="3">
        <v>20</v>
      </c>
      <c r="B55" s="7" t="s">
        <v>65</v>
      </c>
      <c r="C55" s="19" t="s">
        <v>46</v>
      </c>
      <c r="D55" s="19" t="s">
        <v>46</v>
      </c>
      <c r="E55" s="295">
        <f>VLOOKUP(B55,日常考勤!$B$2:$C$91,2,FALSE)</f>
        <v>100</v>
      </c>
      <c r="F55" s="296">
        <f>VLOOKUP(B55,宿舍卫生!$B$2:$D$59,3,FALSE)</f>
        <v>61.1764705882353</v>
      </c>
      <c r="G55" s="297">
        <f>VLOOKUP(B55,宿舍纪律!$B$2:$D$59,3,FALSE)</f>
        <v>100</v>
      </c>
      <c r="H55" s="297">
        <v>100</v>
      </c>
      <c r="I55" s="297">
        <v>100</v>
      </c>
      <c r="J55" s="297">
        <v>100</v>
      </c>
      <c r="K55" s="297">
        <v>100</v>
      </c>
      <c r="L55" s="306"/>
      <c r="M55" s="292">
        <f t="shared" si="4"/>
        <v>57.7882352941176</v>
      </c>
      <c r="N55" s="307">
        <f t="shared" si="3"/>
        <v>22</v>
      </c>
      <c r="O55" s="19"/>
    </row>
    <row r="56" ht="17.6" spans="1:15">
      <c r="A56" s="3">
        <v>21</v>
      </c>
      <c r="B56" s="7" t="s">
        <v>66</v>
      </c>
      <c r="C56" s="19" t="s">
        <v>46</v>
      </c>
      <c r="D56" s="19" t="s">
        <v>46</v>
      </c>
      <c r="E56" s="295">
        <f>VLOOKUP(B56,日常考勤!$B$2:$C$91,2,FALSE)</f>
        <v>80</v>
      </c>
      <c r="F56" s="296">
        <f>VLOOKUP(B56,宿舍卫生!$B$2:$D$59,3,FALSE)</f>
        <v>55</v>
      </c>
      <c r="G56" s="297">
        <f>VLOOKUP(B56,宿舍纪律!$B$2:$D$59,3,FALSE)</f>
        <v>100</v>
      </c>
      <c r="H56" s="297">
        <v>100</v>
      </c>
      <c r="I56" s="297">
        <v>100</v>
      </c>
      <c r="J56" s="297">
        <v>100</v>
      </c>
      <c r="K56" s="297">
        <v>100</v>
      </c>
      <c r="L56" s="306"/>
      <c r="M56" s="292">
        <f t="shared" si="4"/>
        <v>55.2</v>
      </c>
      <c r="N56" s="307">
        <f t="shared" si="3"/>
        <v>30</v>
      </c>
      <c r="O56" s="19"/>
    </row>
    <row r="57" ht="17.6" spans="1:15">
      <c r="A57" s="3">
        <v>22</v>
      </c>
      <c r="B57" s="7" t="s">
        <v>67</v>
      </c>
      <c r="C57" s="19" t="s">
        <v>46</v>
      </c>
      <c r="D57" s="19" t="s">
        <v>46</v>
      </c>
      <c r="E57" s="295">
        <f>VLOOKUP(B57,日常考勤!$B$2:$C$91,2,FALSE)</f>
        <v>100</v>
      </c>
      <c r="F57" s="296">
        <f>VLOOKUP(B57,宿舍卫生!$B$2:$D$59,3,FALSE)</f>
        <v>58.75</v>
      </c>
      <c r="G57" s="297">
        <f>VLOOKUP(B57,宿舍纪律!$B$2:$D$59,3,FALSE)</f>
        <v>100</v>
      </c>
      <c r="H57" s="297">
        <v>100</v>
      </c>
      <c r="I57" s="297">
        <v>100</v>
      </c>
      <c r="J57" s="297">
        <v>100</v>
      </c>
      <c r="K57" s="297">
        <v>100</v>
      </c>
      <c r="L57" s="306"/>
      <c r="M57" s="292">
        <f t="shared" si="4"/>
        <v>57.4</v>
      </c>
      <c r="N57" s="307">
        <f t="shared" si="3"/>
        <v>25</v>
      </c>
      <c r="O57" s="19"/>
    </row>
    <row r="58" ht="17.6" spans="1:15">
      <c r="A58" s="3">
        <v>23</v>
      </c>
      <c r="B58" s="7" t="s">
        <v>68</v>
      </c>
      <c r="C58" s="19" t="s">
        <v>46</v>
      </c>
      <c r="D58" s="19" t="s">
        <v>46</v>
      </c>
      <c r="E58" s="295">
        <f>VLOOKUP(B58,日常考勤!$B$2:$C$91,2,FALSE)</f>
        <v>100</v>
      </c>
      <c r="F58" s="296">
        <f>VLOOKUP(B58,宿舍卫生!$B$2:$D$59,3,FALSE)</f>
        <v>58</v>
      </c>
      <c r="G58" s="297">
        <f>VLOOKUP(B58,宿舍纪律!$B$2:$D$59,3,FALSE)</f>
        <v>100</v>
      </c>
      <c r="H58" s="297">
        <v>100</v>
      </c>
      <c r="I58" s="297">
        <v>100</v>
      </c>
      <c r="J58" s="297">
        <v>100</v>
      </c>
      <c r="K58" s="297">
        <v>100</v>
      </c>
      <c r="L58" s="306"/>
      <c r="M58" s="292">
        <f t="shared" si="4"/>
        <v>57.28</v>
      </c>
      <c r="N58" s="307">
        <f t="shared" si="3"/>
        <v>27</v>
      </c>
      <c r="O58" s="19"/>
    </row>
    <row r="59" ht="19" customHeight="1" spans="1:15">
      <c r="A59" s="3">
        <v>24</v>
      </c>
      <c r="B59" s="7" t="s">
        <v>69</v>
      </c>
      <c r="C59" s="19" t="s">
        <v>46</v>
      </c>
      <c r="D59" s="19" t="s">
        <v>46</v>
      </c>
      <c r="E59" s="295">
        <f>VLOOKUP(B59,日常考勤!$B$2:$C$91,2,FALSE)</f>
        <v>100</v>
      </c>
      <c r="F59" s="296">
        <f>VLOOKUP(B59,宿舍卫生!$B$2:$D$59,3,FALSE)</f>
        <v>62.5</v>
      </c>
      <c r="G59" s="297">
        <f>VLOOKUP(B59,宿舍纪律!$B$2:$D$59,3,FALSE)</f>
        <v>100</v>
      </c>
      <c r="H59" s="297">
        <v>100</v>
      </c>
      <c r="I59" s="297">
        <v>100</v>
      </c>
      <c r="J59" s="297">
        <v>100</v>
      </c>
      <c r="K59" s="297">
        <v>100</v>
      </c>
      <c r="L59" s="306"/>
      <c r="M59" s="292">
        <f t="shared" si="4"/>
        <v>58</v>
      </c>
      <c r="N59" s="307">
        <f t="shared" si="3"/>
        <v>19</v>
      </c>
      <c r="O59" s="19"/>
    </row>
    <row r="60" ht="19" customHeight="1" spans="1:15">
      <c r="A60" s="3">
        <v>25</v>
      </c>
      <c r="B60" s="9" t="s">
        <v>70</v>
      </c>
      <c r="C60" s="19" t="s">
        <v>46</v>
      </c>
      <c r="D60" s="19" t="s">
        <v>46</v>
      </c>
      <c r="E60" s="295">
        <f>VLOOKUP(B60,日常考勤!$B$2:$C$91,2,FALSE)</f>
        <v>100</v>
      </c>
      <c r="F60" s="296">
        <f>VLOOKUP(B60,宿舍卫生!$B$2:$D$59,3,FALSE)</f>
        <v>76.9230769230769</v>
      </c>
      <c r="G60" s="297">
        <f>VLOOKUP(B60,宿舍纪律!$B$2:$D$59,3,FALSE)</f>
        <v>100</v>
      </c>
      <c r="H60" s="297">
        <v>100</v>
      </c>
      <c r="I60" s="297">
        <v>100</v>
      </c>
      <c r="J60" s="297">
        <v>100</v>
      </c>
      <c r="K60" s="297">
        <v>100</v>
      </c>
      <c r="L60" s="306"/>
      <c r="M60" s="292">
        <f t="shared" si="4"/>
        <v>60.3076923076923</v>
      </c>
      <c r="N60" s="307">
        <f t="shared" si="3"/>
        <v>7</v>
      </c>
      <c r="O60" s="19"/>
    </row>
    <row r="61" ht="17.6" spans="1:15">
      <c r="A61" s="3">
        <v>26</v>
      </c>
      <c r="B61" s="7" t="s">
        <v>71</v>
      </c>
      <c r="C61" s="19" t="s">
        <v>46</v>
      </c>
      <c r="D61" s="19" t="s">
        <v>46</v>
      </c>
      <c r="E61" s="295">
        <f>VLOOKUP(B61,日常考勤!$B$2:$C$91,2,FALSE)</f>
        <v>40</v>
      </c>
      <c r="F61" s="296">
        <f>VLOOKUP(B61,宿舍卫生!$B$2:$D$59,3,FALSE)</f>
        <v>70</v>
      </c>
      <c r="G61" s="297">
        <f>VLOOKUP(B61,宿舍纪律!$B$2:$D$59,3,FALSE)</f>
        <v>100</v>
      </c>
      <c r="H61" s="297">
        <v>100</v>
      </c>
      <c r="I61" s="297">
        <v>100</v>
      </c>
      <c r="J61" s="297">
        <v>100</v>
      </c>
      <c r="K61" s="297">
        <v>100</v>
      </c>
      <c r="L61" s="306"/>
      <c r="M61" s="292">
        <f t="shared" si="4"/>
        <v>54.4</v>
      </c>
      <c r="N61" s="307">
        <f t="shared" si="3"/>
        <v>31</v>
      </c>
      <c r="O61" s="19"/>
    </row>
    <row r="62" ht="17.6" spans="1:15">
      <c r="A62" s="3">
        <v>27</v>
      </c>
      <c r="B62" s="7" t="s">
        <v>72</v>
      </c>
      <c r="C62" s="19" t="s">
        <v>46</v>
      </c>
      <c r="D62" s="19" t="s">
        <v>46</v>
      </c>
      <c r="E62" s="295">
        <f>VLOOKUP(B62,日常考勤!$B$2:$C$91,2,FALSE)</f>
        <v>100</v>
      </c>
      <c r="F62" s="296">
        <f>VLOOKUP(B62,宿舍卫生!$B$2:$D$59,3,FALSE)</f>
        <v>56.3636363636364</v>
      </c>
      <c r="G62" s="297">
        <f>VLOOKUP(B62,宿舍纪律!$B$2:$D$59,3,FALSE)</f>
        <v>99.8095238095238</v>
      </c>
      <c r="H62" s="297">
        <v>100</v>
      </c>
      <c r="I62" s="297">
        <v>100</v>
      </c>
      <c r="J62" s="297">
        <v>100</v>
      </c>
      <c r="K62" s="297">
        <v>100</v>
      </c>
      <c r="L62" s="306"/>
      <c r="M62" s="292">
        <f t="shared" si="4"/>
        <v>56.9877056277056</v>
      </c>
      <c r="N62" s="307">
        <f t="shared" si="3"/>
        <v>28</v>
      </c>
      <c r="O62" s="19"/>
    </row>
    <row r="63" ht="17.6" spans="1:15">
      <c r="A63" s="3">
        <v>28</v>
      </c>
      <c r="B63" s="7" t="s">
        <v>73</v>
      </c>
      <c r="C63" s="19" t="s">
        <v>46</v>
      </c>
      <c r="D63" s="19" t="s">
        <v>46</v>
      </c>
      <c r="E63" s="295">
        <f>VLOOKUP(B63,日常考勤!$B$2:$C$91,2,FALSE)</f>
        <v>100</v>
      </c>
      <c r="F63" s="296">
        <f>VLOOKUP(B63,宿舍卫生!$B$2:$D$59,3,FALSE)</f>
        <v>67.6923076923077</v>
      </c>
      <c r="G63" s="297">
        <f>VLOOKUP(B63,宿舍纪律!$B$2:$D$59,3,FALSE)</f>
        <v>100</v>
      </c>
      <c r="H63" s="297">
        <v>100</v>
      </c>
      <c r="I63" s="297">
        <v>100</v>
      </c>
      <c r="J63" s="297">
        <v>100</v>
      </c>
      <c r="K63" s="297">
        <v>100</v>
      </c>
      <c r="L63" s="306"/>
      <c r="M63" s="292">
        <f t="shared" si="4"/>
        <v>58.8307692307692</v>
      </c>
      <c r="N63" s="307">
        <f t="shared" si="3"/>
        <v>14</v>
      </c>
      <c r="O63" s="19"/>
    </row>
    <row r="64" ht="17.6" spans="1:15">
      <c r="A64" s="3">
        <v>29</v>
      </c>
      <c r="B64" s="7" t="s">
        <v>74</v>
      </c>
      <c r="C64" s="19" t="s">
        <v>46</v>
      </c>
      <c r="D64" s="19" t="s">
        <v>46</v>
      </c>
      <c r="E64" s="295">
        <f>VLOOKUP(B64,日常考勤!$B$2:$C$91,2,FALSE)</f>
        <v>100</v>
      </c>
      <c r="F64" s="296">
        <f>VLOOKUP(B64,宿舍卫生!$B$2:$D$59,3,FALSE)</f>
        <v>60</v>
      </c>
      <c r="G64" s="297">
        <f>VLOOKUP(B64,宿舍纪律!$B$2:$D$59,3,FALSE)</f>
        <v>100</v>
      </c>
      <c r="H64" s="297">
        <v>100</v>
      </c>
      <c r="I64" s="297">
        <v>100</v>
      </c>
      <c r="J64" s="297">
        <v>100</v>
      </c>
      <c r="K64" s="297">
        <v>100</v>
      </c>
      <c r="L64" s="306"/>
      <c r="M64" s="292">
        <f t="shared" si="4"/>
        <v>57.6</v>
      </c>
      <c r="N64" s="307">
        <f t="shared" si="3"/>
        <v>23</v>
      </c>
      <c r="O64" s="19"/>
    </row>
    <row r="65" ht="17.6" spans="1:15">
      <c r="A65" s="3">
        <v>30</v>
      </c>
      <c r="B65" s="7" t="s">
        <v>75</v>
      </c>
      <c r="C65" s="19" t="s">
        <v>46</v>
      </c>
      <c r="D65" s="19" t="s">
        <v>46</v>
      </c>
      <c r="E65" s="295">
        <f>VLOOKUP(B65,日常考勤!$B$2:$C$91,2,FALSE)</f>
        <v>100</v>
      </c>
      <c r="F65" s="296">
        <f>VLOOKUP(B65,宿舍卫生!$B$2:$D$59,3,FALSE)</f>
        <v>61.4285714285714</v>
      </c>
      <c r="G65" s="297">
        <f>VLOOKUP(B65,宿舍纪律!$B$2:$D$59,3,FALSE)</f>
        <v>100</v>
      </c>
      <c r="H65" s="297">
        <v>100</v>
      </c>
      <c r="I65" s="297">
        <v>100</v>
      </c>
      <c r="J65" s="297">
        <v>100</v>
      </c>
      <c r="K65" s="297">
        <v>100</v>
      </c>
      <c r="L65" s="306"/>
      <c r="M65" s="292">
        <f t="shared" si="4"/>
        <v>57.8285714285714</v>
      </c>
      <c r="N65" s="307">
        <f t="shared" si="3"/>
        <v>21</v>
      </c>
      <c r="O65" s="331"/>
    </row>
    <row r="66" ht="17.6" spans="1:15">
      <c r="A66" s="3">
        <v>31</v>
      </c>
      <c r="B66" s="7" t="s">
        <v>76</v>
      </c>
      <c r="C66" s="19" t="s">
        <v>46</v>
      </c>
      <c r="D66" s="19" t="s">
        <v>46</v>
      </c>
      <c r="E66" s="295">
        <f>VLOOKUP(B66,日常考勤!$B$2:$C$91,2,FALSE)</f>
        <v>100</v>
      </c>
      <c r="F66" s="296">
        <f>VLOOKUP(B66,宿舍卫生!$B$2:$D$59,3,FALSE)</f>
        <v>74.2857142857142</v>
      </c>
      <c r="G66" s="297">
        <f>VLOOKUP(B66,宿舍纪律!$B$2:$D$59,3,FALSE)</f>
        <v>100</v>
      </c>
      <c r="H66" s="297">
        <v>100</v>
      </c>
      <c r="I66" s="297">
        <v>100</v>
      </c>
      <c r="J66" s="297">
        <v>100</v>
      </c>
      <c r="K66" s="297">
        <v>100</v>
      </c>
      <c r="L66" s="306"/>
      <c r="M66" s="292">
        <f t="shared" si="4"/>
        <v>59.8857142857143</v>
      </c>
      <c r="N66" s="307">
        <f t="shared" si="3"/>
        <v>8</v>
      </c>
      <c r="O66" s="331"/>
    </row>
    <row r="67" spans="1:15">
      <c r="A67" s="316" t="s">
        <v>77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</row>
    <row r="68" s="285" customFormat="1" ht="17.4" customHeight="1" spans="1:14">
      <c r="A68" s="317"/>
      <c r="B68" s="317"/>
      <c r="C68" s="318"/>
      <c r="D68" s="319"/>
      <c r="E68" s="320"/>
      <c r="F68" s="321"/>
      <c r="G68" s="322"/>
      <c r="H68" s="323"/>
      <c r="I68" s="323"/>
      <c r="J68" s="320"/>
      <c r="K68" s="320"/>
      <c r="L68" s="322"/>
      <c r="M68" s="321"/>
      <c r="N68" s="323"/>
    </row>
    <row r="69" ht="17.4" customHeight="1" spans="1:15">
      <c r="A69" s="317"/>
      <c r="B69" s="317"/>
      <c r="C69" s="318"/>
      <c r="D69" s="319"/>
      <c r="E69" s="320"/>
      <c r="F69" s="321"/>
      <c r="G69" s="322"/>
      <c r="H69" s="323"/>
      <c r="I69" s="323"/>
      <c r="J69" s="320"/>
      <c r="K69" s="320"/>
      <c r="L69" s="322"/>
      <c r="M69" s="321"/>
      <c r="N69" s="323"/>
      <c r="O69" s="285"/>
    </row>
    <row r="70" ht="94.5" spans="1:15">
      <c r="A70" s="289" t="s">
        <v>1</v>
      </c>
      <c r="B70" s="290" t="s">
        <v>2</v>
      </c>
      <c r="C70" s="289" t="s">
        <v>3</v>
      </c>
      <c r="D70" s="289"/>
      <c r="E70" s="289" t="s">
        <v>4</v>
      </c>
      <c r="F70" s="291" t="s">
        <v>5</v>
      </c>
      <c r="G70" s="289" t="s">
        <v>6</v>
      </c>
      <c r="H70" s="289" t="s">
        <v>7</v>
      </c>
      <c r="I70" s="289" t="s">
        <v>8</v>
      </c>
      <c r="J70" s="289" t="s">
        <v>9</v>
      </c>
      <c r="K70" s="289" t="s">
        <v>10</v>
      </c>
      <c r="L70" s="289" t="s">
        <v>11</v>
      </c>
      <c r="M70" s="291" t="s">
        <v>12</v>
      </c>
      <c r="N70" s="289" t="s">
        <v>13</v>
      </c>
      <c r="O70" s="289" t="s">
        <v>14</v>
      </c>
    </row>
    <row r="71" ht="31.5" spans="1:15">
      <c r="A71" s="324"/>
      <c r="B71" s="325"/>
      <c r="C71" s="326" t="s">
        <v>15</v>
      </c>
      <c r="D71" s="326" t="s">
        <v>16</v>
      </c>
      <c r="E71" s="325"/>
      <c r="F71" s="327"/>
      <c r="G71" s="324"/>
      <c r="H71" s="324"/>
      <c r="I71" s="324"/>
      <c r="J71" s="324"/>
      <c r="K71" s="315"/>
      <c r="L71" s="315"/>
      <c r="M71" s="327"/>
      <c r="N71" s="324"/>
      <c r="O71" s="315"/>
    </row>
    <row r="72" ht="17.6" spans="1:15">
      <c r="A72" s="3">
        <v>1</v>
      </c>
      <c r="B72" s="13" t="s">
        <v>78</v>
      </c>
      <c r="C72" s="19" t="s">
        <v>46</v>
      </c>
      <c r="D72" s="19" t="s">
        <v>46</v>
      </c>
      <c r="E72" s="295">
        <v>100</v>
      </c>
      <c r="F72" s="297">
        <v>100</v>
      </c>
      <c r="G72" s="297">
        <v>100</v>
      </c>
      <c r="H72" s="297">
        <v>100</v>
      </c>
      <c r="I72" s="297">
        <v>100</v>
      </c>
      <c r="J72" s="297">
        <v>100</v>
      </c>
      <c r="K72" s="297">
        <v>100</v>
      </c>
      <c r="L72" s="297"/>
      <c r="M72" s="292">
        <f>E72*0.2+F72*0.2+G72*0.2+H72*0.1+I72*0.05+J72*0.1+K72*0.05+L72*0.1</f>
        <v>90</v>
      </c>
      <c r="N72" s="332">
        <f t="shared" ref="N72:N81" si="5">RANK(M72,M$72:M$101)</f>
        <v>1</v>
      </c>
      <c r="O72" s="19"/>
    </row>
    <row r="73" ht="17.6" spans="1:15">
      <c r="A73" s="3">
        <v>2</v>
      </c>
      <c r="B73" s="13" t="s">
        <v>79</v>
      </c>
      <c r="C73" s="19" t="s">
        <v>46</v>
      </c>
      <c r="D73" s="19" t="s">
        <v>46</v>
      </c>
      <c r="E73" s="295">
        <v>100</v>
      </c>
      <c r="F73" s="297">
        <v>100</v>
      </c>
      <c r="G73" s="297">
        <v>100</v>
      </c>
      <c r="H73" s="297">
        <v>100</v>
      </c>
      <c r="I73" s="297">
        <v>100</v>
      </c>
      <c r="J73" s="297">
        <v>100</v>
      </c>
      <c r="K73" s="297">
        <v>100</v>
      </c>
      <c r="L73" s="297"/>
      <c r="M73" s="292">
        <f t="shared" ref="M73:M102" si="6">E73*0.2+F73*0.2+G73*0.2+H73*0.1+I73*0.05+J73*0.1+K73*0.05+L73*0.1</f>
        <v>90</v>
      </c>
      <c r="N73" s="332">
        <f t="shared" si="5"/>
        <v>1</v>
      </c>
      <c r="O73" s="19"/>
    </row>
    <row r="74" ht="17.6" spans="1:15">
      <c r="A74" s="3">
        <v>3</v>
      </c>
      <c r="B74" s="13" t="s">
        <v>80</v>
      </c>
      <c r="C74" s="19" t="s">
        <v>46</v>
      </c>
      <c r="D74" s="19" t="s">
        <v>46</v>
      </c>
      <c r="E74" s="295">
        <v>100</v>
      </c>
      <c r="F74" s="297">
        <v>100</v>
      </c>
      <c r="G74" s="297">
        <v>100</v>
      </c>
      <c r="H74" s="297">
        <v>100</v>
      </c>
      <c r="I74" s="297">
        <v>100</v>
      </c>
      <c r="J74" s="297">
        <v>100</v>
      </c>
      <c r="K74" s="297">
        <v>100</v>
      </c>
      <c r="L74" s="297"/>
      <c r="M74" s="292">
        <f t="shared" si="6"/>
        <v>90</v>
      </c>
      <c r="N74" s="332">
        <f t="shared" si="5"/>
        <v>1</v>
      </c>
      <c r="O74" s="19"/>
    </row>
    <row r="75" ht="17.6" spans="1:15">
      <c r="A75" s="3">
        <v>4</v>
      </c>
      <c r="B75" s="13" t="s">
        <v>81</v>
      </c>
      <c r="C75" s="19" t="s">
        <v>46</v>
      </c>
      <c r="D75" s="19" t="s">
        <v>46</v>
      </c>
      <c r="E75" s="295">
        <v>100</v>
      </c>
      <c r="F75" s="297">
        <v>100</v>
      </c>
      <c r="G75" s="297">
        <v>100</v>
      </c>
      <c r="H75" s="297">
        <v>100</v>
      </c>
      <c r="I75" s="297">
        <v>100</v>
      </c>
      <c r="J75" s="297">
        <v>100</v>
      </c>
      <c r="K75" s="297">
        <v>100</v>
      </c>
      <c r="L75" s="297"/>
      <c r="M75" s="292">
        <f t="shared" si="6"/>
        <v>90</v>
      </c>
      <c r="N75" s="332">
        <f t="shared" si="5"/>
        <v>1</v>
      </c>
      <c r="O75" s="19"/>
    </row>
    <row r="76" ht="17.6" spans="1:15">
      <c r="A76" s="3">
        <v>5</v>
      </c>
      <c r="B76" s="13" t="s">
        <v>82</v>
      </c>
      <c r="C76" s="19" t="s">
        <v>46</v>
      </c>
      <c r="D76" s="19" t="s">
        <v>46</v>
      </c>
      <c r="E76" s="295">
        <v>100</v>
      </c>
      <c r="F76" s="297">
        <v>100</v>
      </c>
      <c r="G76" s="297">
        <v>100</v>
      </c>
      <c r="H76" s="297">
        <v>100</v>
      </c>
      <c r="I76" s="297">
        <v>100</v>
      </c>
      <c r="J76" s="297">
        <v>100</v>
      </c>
      <c r="K76" s="297">
        <v>100</v>
      </c>
      <c r="L76" s="297"/>
      <c r="M76" s="292">
        <f t="shared" si="6"/>
        <v>90</v>
      </c>
      <c r="N76" s="332">
        <f t="shared" si="5"/>
        <v>1</v>
      </c>
      <c r="O76" s="19"/>
    </row>
    <row r="77" ht="17.6" spans="1:15">
      <c r="A77" s="3">
        <v>6</v>
      </c>
      <c r="B77" s="13" t="s">
        <v>83</v>
      </c>
      <c r="C77" s="19" t="s">
        <v>46</v>
      </c>
      <c r="D77" s="19" t="s">
        <v>46</v>
      </c>
      <c r="E77" s="295">
        <v>100</v>
      </c>
      <c r="F77" s="297">
        <v>100</v>
      </c>
      <c r="G77" s="297">
        <v>100</v>
      </c>
      <c r="H77" s="297">
        <v>100</v>
      </c>
      <c r="I77" s="297">
        <v>100</v>
      </c>
      <c r="J77" s="297">
        <v>100</v>
      </c>
      <c r="K77" s="297">
        <v>100</v>
      </c>
      <c r="L77" s="297"/>
      <c r="M77" s="292">
        <f t="shared" si="6"/>
        <v>90</v>
      </c>
      <c r="N77" s="332">
        <f t="shared" si="5"/>
        <v>1</v>
      </c>
      <c r="O77" s="19"/>
    </row>
    <row r="78" ht="17.6" spans="1:15">
      <c r="A78" s="3">
        <v>7</v>
      </c>
      <c r="B78" s="13" t="s">
        <v>84</v>
      </c>
      <c r="C78" s="19" t="s">
        <v>46</v>
      </c>
      <c r="D78" s="19" t="s">
        <v>46</v>
      </c>
      <c r="E78" s="295">
        <v>100</v>
      </c>
      <c r="F78" s="297">
        <v>100</v>
      </c>
      <c r="G78" s="297">
        <v>100</v>
      </c>
      <c r="H78" s="297">
        <v>100</v>
      </c>
      <c r="I78" s="297">
        <v>100</v>
      </c>
      <c r="J78" s="297">
        <v>100</v>
      </c>
      <c r="K78" s="297">
        <v>100</v>
      </c>
      <c r="L78" s="297"/>
      <c r="M78" s="292">
        <f t="shared" si="6"/>
        <v>90</v>
      </c>
      <c r="N78" s="332">
        <f t="shared" si="5"/>
        <v>1</v>
      </c>
      <c r="O78" s="19"/>
    </row>
    <row r="79" ht="17.6" spans="1:15">
      <c r="A79" s="3">
        <v>8</v>
      </c>
      <c r="B79" s="13" t="s">
        <v>85</v>
      </c>
      <c r="C79" s="19" t="s">
        <v>46</v>
      </c>
      <c r="D79" s="19" t="s">
        <v>46</v>
      </c>
      <c r="E79" s="295">
        <v>100</v>
      </c>
      <c r="F79" s="297">
        <v>100</v>
      </c>
      <c r="G79" s="297">
        <v>100</v>
      </c>
      <c r="H79" s="297">
        <v>100</v>
      </c>
      <c r="I79" s="297">
        <v>100</v>
      </c>
      <c r="J79" s="297">
        <v>100</v>
      </c>
      <c r="K79" s="297">
        <v>100</v>
      </c>
      <c r="L79" s="297"/>
      <c r="M79" s="292">
        <f t="shared" si="6"/>
        <v>90</v>
      </c>
      <c r="N79" s="332">
        <f t="shared" si="5"/>
        <v>1</v>
      </c>
      <c r="O79" s="19"/>
    </row>
    <row r="80" ht="17.6" spans="1:15">
      <c r="A80" s="3">
        <v>9</v>
      </c>
      <c r="B80" s="13" t="s">
        <v>86</v>
      </c>
      <c r="C80" s="19" t="s">
        <v>46</v>
      </c>
      <c r="D80" s="19" t="s">
        <v>46</v>
      </c>
      <c r="E80" s="295">
        <v>100</v>
      </c>
      <c r="F80" s="297">
        <v>100</v>
      </c>
      <c r="G80" s="297">
        <v>100</v>
      </c>
      <c r="H80" s="297">
        <v>100</v>
      </c>
      <c r="I80" s="297">
        <v>100</v>
      </c>
      <c r="J80" s="297">
        <v>100</v>
      </c>
      <c r="K80" s="297">
        <v>100</v>
      </c>
      <c r="L80" s="297"/>
      <c r="M80" s="292">
        <f t="shared" si="6"/>
        <v>90</v>
      </c>
      <c r="N80" s="332">
        <f t="shared" si="5"/>
        <v>1</v>
      </c>
      <c r="O80" s="19"/>
    </row>
    <row r="81" ht="17.6" spans="1:15">
      <c r="A81" s="3">
        <v>10</v>
      </c>
      <c r="B81" s="13" t="s">
        <v>87</v>
      </c>
      <c r="C81" s="19" t="s">
        <v>46</v>
      </c>
      <c r="D81" s="19" t="s">
        <v>46</v>
      </c>
      <c r="E81" s="295">
        <v>100</v>
      </c>
      <c r="F81" s="297">
        <v>100</v>
      </c>
      <c r="G81" s="297">
        <v>100</v>
      </c>
      <c r="H81" s="297">
        <v>100</v>
      </c>
      <c r="I81" s="297">
        <v>100</v>
      </c>
      <c r="J81" s="297">
        <v>100</v>
      </c>
      <c r="K81" s="297">
        <v>100</v>
      </c>
      <c r="L81" s="297"/>
      <c r="M81" s="292">
        <f t="shared" si="6"/>
        <v>90</v>
      </c>
      <c r="N81" s="332">
        <f t="shared" si="5"/>
        <v>1</v>
      </c>
      <c r="O81" s="19"/>
    </row>
    <row r="82" ht="17.6" spans="1:15">
      <c r="A82" s="3">
        <v>11</v>
      </c>
      <c r="B82" s="13" t="s">
        <v>88</v>
      </c>
      <c r="C82" s="19" t="s">
        <v>46</v>
      </c>
      <c r="D82" s="19" t="s">
        <v>46</v>
      </c>
      <c r="E82" s="295">
        <v>100</v>
      </c>
      <c r="F82" s="297">
        <v>100</v>
      </c>
      <c r="G82" s="297">
        <v>100</v>
      </c>
      <c r="H82" s="297">
        <v>100</v>
      </c>
      <c r="I82" s="297">
        <v>100</v>
      </c>
      <c r="J82" s="297">
        <v>100</v>
      </c>
      <c r="K82" s="297">
        <v>100</v>
      </c>
      <c r="L82" s="297"/>
      <c r="M82" s="292">
        <f t="shared" si="6"/>
        <v>90</v>
      </c>
      <c r="N82" s="332">
        <f t="shared" ref="N82:N91" si="7">RANK(M82,M$72:M$101)</f>
        <v>1</v>
      </c>
      <c r="O82" s="19"/>
    </row>
    <row r="83" ht="17.6" spans="1:15">
      <c r="A83" s="3">
        <v>12</v>
      </c>
      <c r="B83" s="13" t="s">
        <v>89</v>
      </c>
      <c r="C83" s="19" t="s">
        <v>46</v>
      </c>
      <c r="D83" s="19" t="s">
        <v>46</v>
      </c>
      <c r="E83" s="295">
        <v>100</v>
      </c>
      <c r="F83" s="297">
        <v>100</v>
      </c>
      <c r="G83" s="297">
        <v>100</v>
      </c>
      <c r="H83" s="297">
        <v>100</v>
      </c>
      <c r="I83" s="297">
        <v>100</v>
      </c>
      <c r="J83" s="297">
        <v>100</v>
      </c>
      <c r="K83" s="297">
        <v>100</v>
      </c>
      <c r="L83" s="297"/>
      <c r="M83" s="292">
        <f t="shared" si="6"/>
        <v>90</v>
      </c>
      <c r="N83" s="332">
        <f t="shared" si="7"/>
        <v>1</v>
      </c>
      <c r="O83" s="19"/>
    </row>
    <row r="84" ht="17.6" spans="1:15">
      <c r="A84" s="3">
        <v>13</v>
      </c>
      <c r="B84" s="13" t="s">
        <v>90</v>
      </c>
      <c r="C84" s="19" t="s">
        <v>46</v>
      </c>
      <c r="D84" s="19" t="s">
        <v>46</v>
      </c>
      <c r="E84" s="295">
        <v>100</v>
      </c>
      <c r="F84" s="297">
        <v>100</v>
      </c>
      <c r="G84" s="297">
        <v>100</v>
      </c>
      <c r="H84" s="297">
        <v>100</v>
      </c>
      <c r="I84" s="297">
        <v>100</v>
      </c>
      <c r="J84" s="297">
        <v>100</v>
      </c>
      <c r="K84" s="297">
        <v>100</v>
      </c>
      <c r="L84" s="297"/>
      <c r="M84" s="292">
        <f t="shared" si="6"/>
        <v>90</v>
      </c>
      <c r="N84" s="332">
        <f t="shared" si="7"/>
        <v>1</v>
      </c>
      <c r="O84" s="19"/>
    </row>
    <row r="85" ht="17.6" spans="1:15">
      <c r="A85" s="3">
        <v>14</v>
      </c>
      <c r="B85" s="13" t="s">
        <v>91</v>
      </c>
      <c r="C85" s="19" t="s">
        <v>46</v>
      </c>
      <c r="D85" s="19" t="s">
        <v>46</v>
      </c>
      <c r="E85" s="295">
        <v>100</v>
      </c>
      <c r="F85" s="297">
        <v>100</v>
      </c>
      <c r="G85" s="297">
        <v>100</v>
      </c>
      <c r="H85" s="297">
        <v>100</v>
      </c>
      <c r="I85" s="297">
        <v>100</v>
      </c>
      <c r="J85" s="297">
        <v>100</v>
      </c>
      <c r="K85" s="297">
        <v>100</v>
      </c>
      <c r="L85" s="297"/>
      <c r="M85" s="292">
        <f t="shared" si="6"/>
        <v>90</v>
      </c>
      <c r="N85" s="332">
        <f t="shared" si="7"/>
        <v>1</v>
      </c>
      <c r="O85" s="19"/>
    </row>
    <row r="86" ht="17.6" spans="1:15">
      <c r="A86" s="3">
        <v>15</v>
      </c>
      <c r="B86" s="13" t="s">
        <v>92</v>
      </c>
      <c r="C86" s="19" t="s">
        <v>46</v>
      </c>
      <c r="D86" s="19" t="s">
        <v>46</v>
      </c>
      <c r="E86" s="295">
        <v>100</v>
      </c>
      <c r="F86" s="297">
        <v>100</v>
      </c>
      <c r="G86" s="297">
        <v>99.87</v>
      </c>
      <c r="H86" s="297">
        <v>100</v>
      </c>
      <c r="I86" s="297">
        <v>100</v>
      </c>
      <c r="J86" s="297">
        <v>100</v>
      </c>
      <c r="K86" s="297">
        <v>100</v>
      </c>
      <c r="L86" s="297"/>
      <c r="M86" s="292">
        <f t="shared" si="6"/>
        <v>89.974</v>
      </c>
      <c r="N86" s="332">
        <f>RANK(M86,M$72:M$101)</f>
        <v>30</v>
      </c>
      <c r="O86" s="19"/>
    </row>
    <row r="87" ht="17.6" spans="1:15">
      <c r="A87" s="3">
        <v>16</v>
      </c>
      <c r="B87" s="13" t="s">
        <v>93</v>
      </c>
      <c r="C87" s="19" t="s">
        <v>46</v>
      </c>
      <c r="D87" s="19" t="s">
        <v>46</v>
      </c>
      <c r="E87" s="295">
        <v>100</v>
      </c>
      <c r="F87" s="297">
        <v>100</v>
      </c>
      <c r="G87" s="297">
        <v>100</v>
      </c>
      <c r="H87" s="297">
        <v>100</v>
      </c>
      <c r="I87" s="297">
        <v>100</v>
      </c>
      <c r="J87" s="297">
        <v>100</v>
      </c>
      <c r="K87" s="297">
        <v>100</v>
      </c>
      <c r="L87" s="297"/>
      <c r="M87" s="292">
        <f t="shared" si="6"/>
        <v>90</v>
      </c>
      <c r="N87" s="332">
        <f t="shared" si="7"/>
        <v>1</v>
      </c>
      <c r="O87" s="19"/>
    </row>
    <row r="88" ht="17.6" spans="1:15">
      <c r="A88" s="3">
        <v>17</v>
      </c>
      <c r="B88" s="13" t="s">
        <v>94</v>
      </c>
      <c r="C88" s="19" t="s">
        <v>46</v>
      </c>
      <c r="D88" s="19" t="s">
        <v>46</v>
      </c>
      <c r="E88" s="295">
        <v>100</v>
      </c>
      <c r="F88" s="297">
        <v>100</v>
      </c>
      <c r="G88" s="297">
        <v>100</v>
      </c>
      <c r="H88" s="297">
        <v>100</v>
      </c>
      <c r="I88" s="297">
        <v>100</v>
      </c>
      <c r="J88" s="297">
        <v>100</v>
      </c>
      <c r="K88" s="297">
        <v>100</v>
      </c>
      <c r="L88" s="297"/>
      <c r="M88" s="292">
        <f t="shared" si="6"/>
        <v>90</v>
      </c>
      <c r="N88" s="332">
        <f t="shared" si="7"/>
        <v>1</v>
      </c>
      <c r="O88" s="19"/>
    </row>
    <row r="89" ht="17.6" spans="1:15">
      <c r="A89" s="3">
        <v>18</v>
      </c>
      <c r="B89" s="13" t="s">
        <v>95</v>
      </c>
      <c r="C89" s="19" t="s">
        <v>46</v>
      </c>
      <c r="D89" s="19" t="s">
        <v>46</v>
      </c>
      <c r="E89" s="295">
        <v>100</v>
      </c>
      <c r="F89" s="297">
        <v>100</v>
      </c>
      <c r="G89" s="297">
        <v>100</v>
      </c>
      <c r="H89" s="297">
        <v>100</v>
      </c>
      <c r="I89" s="297">
        <v>100</v>
      </c>
      <c r="J89" s="297">
        <v>100</v>
      </c>
      <c r="K89" s="297">
        <v>100</v>
      </c>
      <c r="L89" s="297"/>
      <c r="M89" s="292">
        <f t="shared" si="6"/>
        <v>90</v>
      </c>
      <c r="N89" s="332">
        <f t="shared" si="7"/>
        <v>1</v>
      </c>
      <c r="O89" s="19"/>
    </row>
    <row r="90" ht="17.6" spans="1:15">
      <c r="A90" s="3">
        <v>19</v>
      </c>
      <c r="B90" s="13" t="s">
        <v>96</v>
      </c>
      <c r="C90" s="19" t="s">
        <v>46</v>
      </c>
      <c r="D90" s="19" t="s">
        <v>46</v>
      </c>
      <c r="E90" s="295">
        <v>100</v>
      </c>
      <c r="F90" s="297">
        <v>100</v>
      </c>
      <c r="G90" s="297">
        <v>100</v>
      </c>
      <c r="H90" s="297">
        <v>100</v>
      </c>
      <c r="I90" s="297">
        <v>100</v>
      </c>
      <c r="J90" s="297">
        <v>100</v>
      </c>
      <c r="K90" s="297">
        <v>100</v>
      </c>
      <c r="L90" s="297"/>
      <c r="M90" s="292">
        <f t="shared" si="6"/>
        <v>90</v>
      </c>
      <c r="N90" s="332">
        <f>RANK(M90,M$72:M$101)</f>
        <v>1</v>
      </c>
      <c r="O90" s="19"/>
    </row>
    <row r="91" ht="17.6" spans="1:15">
      <c r="A91" s="3">
        <v>20</v>
      </c>
      <c r="B91" s="13" t="s">
        <v>97</v>
      </c>
      <c r="C91" s="19" t="s">
        <v>46</v>
      </c>
      <c r="D91" s="19" t="s">
        <v>46</v>
      </c>
      <c r="E91" s="295">
        <v>100</v>
      </c>
      <c r="F91" s="297">
        <v>100</v>
      </c>
      <c r="G91" s="297">
        <v>100</v>
      </c>
      <c r="H91" s="297">
        <v>100</v>
      </c>
      <c r="I91" s="297">
        <v>100</v>
      </c>
      <c r="J91" s="297">
        <v>100</v>
      </c>
      <c r="K91" s="297">
        <v>100</v>
      </c>
      <c r="L91" s="297"/>
      <c r="M91" s="292">
        <f t="shared" si="6"/>
        <v>90</v>
      </c>
      <c r="N91" s="332">
        <f t="shared" si="7"/>
        <v>1</v>
      </c>
      <c r="O91" s="19"/>
    </row>
    <row r="92" ht="17.6" spans="1:15">
      <c r="A92" s="3">
        <v>21</v>
      </c>
      <c r="B92" s="13" t="s">
        <v>98</v>
      </c>
      <c r="C92" s="19" t="s">
        <v>46</v>
      </c>
      <c r="D92" s="19" t="s">
        <v>46</v>
      </c>
      <c r="E92" s="295">
        <v>100</v>
      </c>
      <c r="F92" s="297">
        <v>100</v>
      </c>
      <c r="G92" s="297">
        <v>100</v>
      </c>
      <c r="H92" s="297">
        <v>100</v>
      </c>
      <c r="I92" s="297">
        <v>100</v>
      </c>
      <c r="J92" s="297">
        <v>100</v>
      </c>
      <c r="K92" s="297">
        <v>100</v>
      </c>
      <c r="L92" s="297"/>
      <c r="M92" s="292">
        <f t="shared" si="6"/>
        <v>90</v>
      </c>
      <c r="N92" s="332">
        <f t="shared" ref="N92:N102" si="8">RANK(M92,M$72:M$101)</f>
        <v>1</v>
      </c>
      <c r="O92" s="19"/>
    </row>
    <row r="93" ht="17.6" spans="1:15">
      <c r="A93" s="3">
        <v>22</v>
      </c>
      <c r="B93" s="13" t="s">
        <v>99</v>
      </c>
      <c r="C93" s="19" t="s">
        <v>46</v>
      </c>
      <c r="D93" s="19" t="s">
        <v>46</v>
      </c>
      <c r="E93" s="295">
        <v>100</v>
      </c>
      <c r="F93" s="297">
        <v>100</v>
      </c>
      <c r="G93" s="297">
        <v>100</v>
      </c>
      <c r="H93" s="297">
        <v>100</v>
      </c>
      <c r="I93" s="297">
        <v>100</v>
      </c>
      <c r="J93" s="297">
        <v>100</v>
      </c>
      <c r="K93" s="297">
        <v>100</v>
      </c>
      <c r="L93" s="297"/>
      <c r="M93" s="292">
        <f t="shared" si="6"/>
        <v>90</v>
      </c>
      <c r="N93" s="332">
        <f t="shared" si="8"/>
        <v>1</v>
      </c>
      <c r="O93" s="19"/>
    </row>
    <row r="94" ht="17.6" spans="1:15">
      <c r="A94" s="3">
        <v>23</v>
      </c>
      <c r="B94" s="13" t="s">
        <v>100</v>
      </c>
      <c r="C94" s="19" t="s">
        <v>46</v>
      </c>
      <c r="D94" s="19" t="s">
        <v>46</v>
      </c>
      <c r="E94" s="295">
        <v>100</v>
      </c>
      <c r="F94" s="297">
        <v>100</v>
      </c>
      <c r="G94" s="297">
        <v>100</v>
      </c>
      <c r="H94" s="297">
        <v>100</v>
      </c>
      <c r="I94" s="297">
        <v>100</v>
      </c>
      <c r="J94" s="297">
        <v>100</v>
      </c>
      <c r="K94" s="297">
        <v>100</v>
      </c>
      <c r="L94" s="297"/>
      <c r="M94" s="292">
        <f t="shared" si="6"/>
        <v>90</v>
      </c>
      <c r="N94" s="332">
        <f t="shared" si="8"/>
        <v>1</v>
      </c>
      <c r="O94" s="19"/>
    </row>
    <row r="95" ht="17.6" spans="1:15">
      <c r="A95" s="3">
        <v>24</v>
      </c>
      <c r="B95" s="13" t="s">
        <v>101</v>
      </c>
      <c r="C95" s="19" t="s">
        <v>46</v>
      </c>
      <c r="D95" s="19" t="s">
        <v>46</v>
      </c>
      <c r="E95" s="295">
        <v>100</v>
      </c>
      <c r="F95" s="297">
        <v>100</v>
      </c>
      <c r="G95" s="297">
        <v>100</v>
      </c>
      <c r="H95" s="297">
        <v>100</v>
      </c>
      <c r="I95" s="297">
        <v>100</v>
      </c>
      <c r="J95" s="297">
        <v>100</v>
      </c>
      <c r="K95" s="297">
        <v>100</v>
      </c>
      <c r="L95" s="297"/>
      <c r="M95" s="292">
        <f t="shared" si="6"/>
        <v>90</v>
      </c>
      <c r="N95" s="332">
        <f t="shared" si="8"/>
        <v>1</v>
      </c>
      <c r="O95" s="19"/>
    </row>
    <row r="96" ht="15.65" customHeight="1" spans="1:15">
      <c r="A96" s="3">
        <v>25</v>
      </c>
      <c r="B96" s="14" t="s">
        <v>102</v>
      </c>
      <c r="C96" s="19" t="s">
        <v>46</v>
      </c>
      <c r="D96" s="19" t="s">
        <v>46</v>
      </c>
      <c r="E96" s="295">
        <v>100</v>
      </c>
      <c r="F96" s="297">
        <v>100</v>
      </c>
      <c r="G96" s="297">
        <v>100</v>
      </c>
      <c r="H96" s="297">
        <v>100</v>
      </c>
      <c r="I96" s="297">
        <v>100</v>
      </c>
      <c r="J96" s="297">
        <v>100</v>
      </c>
      <c r="K96" s="297">
        <v>100</v>
      </c>
      <c r="L96" s="297"/>
      <c r="M96" s="292">
        <f t="shared" si="6"/>
        <v>90</v>
      </c>
      <c r="N96" s="332">
        <f t="shared" si="8"/>
        <v>1</v>
      </c>
      <c r="O96" s="333"/>
    </row>
    <row r="97" ht="15.65" customHeight="1" spans="1:15">
      <c r="A97" s="3">
        <v>26</v>
      </c>
      <c r="B97" s="13" t="s">
        <v>103</v>
      </c>
      <c r="C97" s="19" t="s">
        <v>46</v>
      </c>
      <c r="D97" s="19" t="s">
        <v>46</v>
      </c>
      <c r="E97" s="295">
        <v>100</v>
      </c>
      <c r="F97" s="297">
        <v>100</v>
      </c>
      <c r="G97" s="297">
        <v>100</v>
      </c>
      <c r="H97" s="297">
        <v>100</v>
      </c>
      <c r="I97" s="297">
        <v>100</v>
      </c>
      <c r="J97" s="297">
        <v>100</v>
      </c>
      <c r="K97" s="297">
        <v>100</v>
      </c>
      <c r="L97" s="297"/>
      <c r="M97" s="292">
        <f t="shared" si="6"/>
        <v>90</v>
      </c>
      <c r="N97" s="332">
        <f t="shared" si="8"/>
        <v>1</v>
      </c>
      <c r="O97" s="331"/>
    </row>
    <row r="98" ht="15.65" customHeight="1" spans="1:15">
      <c r="A98" s="3">
        <v>27</v>
      </c>
      <c r="B98" s="13" t="s">
        <v>104</v>
      </c>
      <c r="C98" s="19" t="s">
        <v>46</v>
      </c>
      <c r="D98" s="19" t="s">
        <v>46</v>
      </c>
      <c r="E98" s="295">
        <v>100</v>
      </c>
      <c r="F98" s="297">
        <v>100</v>
      </c>
      <c r="G98" s="297">
        <v>100</v>
      </c>
      <c r="H98" s="297">
        <v>100</v>
      </c>
      <c r="I98" s="297">
        <v>100</v>
      </c>
      <c r="J98" s="297">
        <v>100</v>
      </c>
      <c r="K98" s="297">
        <v>100</v>
      </c>
      <c r="L98" s="297"/>
      <c r="M98" s="292">
        <f t="shared" si="6"/>
        <v>90</v>
      </c>
      <c r="N98" s="332">
        <f t="shared" si="8"/>
        <v>1</v>
      </c>
      <c r="O98" s="334"/>
    </row>
    <row r="99" ht="19.75" customHeight="1" spans="1:15">
      <c r="A99" s="3">
        <v>28</v>
      </c>
      <c r="B99" s="13" t="s">
        <v>105</v>
      </c>
      <c r="C99" s="19" t="s">
        <v>46</v>
      </c>
      <c r="D99" s="19" t="s">
        <v>46</v>
      </c>
      <c r="E99" s="295">
        <v>100</v>
      </c>
      <c r="F99" s="297">
        <v>100</v>
      </c>
      <c r="G99" s="297">
        <v>100</v>
      </c>
      <c r="H99" s="297">
        <v>100</v>
      </c>
      <c r="I99" s="297">
        <v>100</v>
      </c>
      <c r="J99" s="297">
        <v>100</v>
      </c>
      <c r="K99" s="297">
        <v>100</v>
      </c>
      <c r="L99" s="297"/>
      <c r="M99" s="292">
        <f t="shared" si="6"/>
        <v>90</v>
      </c>
      <c r="N99" s="332">
        <f t="shared" si="8"/>
        <v>1</v>
      </c>
      <c r="O99" s="334"/>
    </row>
    <row r="100" ht="16.25" customHeight="1" spans="1:15">
      <c r="A100" s="3">
        <v>29</v>
      </c>
      <c r="B100" s="13" t="s">
        <v>106</v>
      </c>
      <c r="C100" s="19" t="s">
        <v>46</v>
      </c>
      <c r="D100" s="19" t="s">
        <v>46</v>
      </c>
      <c r="E100" s="295">
        <v>100</v>
      </c>
      <c r="F100" s="297">
        <v>100</v>
      </c>
      <c r="G100" s="297">
        <v>100</v>
      </c>
      <c r="H100" s="297">
        <v>100</v>
      </c>
      <c r="I100" s="297">
        <v>100</v>
      </c>
      <c r="J100" s="297">
        <v>100</v>
      </c>
      <c r="K100" s="297">
        <v>100</v>
      </c>
      <c r="L100" s="297"/>
      <c r="M100" s="292">
        <f t="shared" si="6"/>
        <v>90</v>
      </c>
      <c r="N100" s="332">
        <f t="shared" si="8"/>
        <v>1</v>
      </c>
      <c r="O100" s="335"/>
    </row>
    <row r="101" ht="17.6" spans="1:15">
      <c r="A101" s="3">
        <v>30</v>
      </c>
      <c r="B101" s="13" t="s">
        <v>107</v>
      </c>
      <c r="C101" s="19" t="s">
        <v>46</v>
      </c>
      <c r="D101" s="19" t="s">
        <v>46</v>
      </c>
      <c r="E101" s="295">
        <v>100</v>
      </c>
      <c r="F101" s="297">
        <v>100</v>
      </c>
      <c r="G101" s="297">
        <v>100</v>
      </c>
      <c r="H101" s="297">
        <v>100</v>
      </c>
      <c r="I101" s="297">
        <v>100</v>
      </c>
      <c r="J101" s="297">
        <v>100</v>
      </c>
      <c r="K101" s="297">
        <v>100</v>
      </c>
      <c r="L101" s="297"/>
      <c r="M101" s="292">
        <f t="shared" si="6"/>
        <v>90</v>
      </c>
      <c r="N101" s="332">
        <f t="shared" si="8"/>
        <v>1</v>
      </c>
      <c r="O101" s="334"/>
    </row>
    <row r="102" spans="1:15">
      <c r="A102" s="316" t="s">
        <v>108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</row>
    <row r="103" spans="1:15">
      <c r="A103" s="328" t="s">
        <v>109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</row>
    <row r="106" spans="1:9">
      <c r="A106" s="329"/>
      <c r="B106" s="329"/>
      <c r="C106" s="329"/>
      <c r="D106" s="329"/>
      <c r="E106" s="329"/>
      <c r="F106" s="330"/>
      <c r="G106" s="329"/>
      <c r="H106" s="329"/>
      <c r="I106" s="329"/>
    </row>
    <row r="107" spans="2:2">
      <c r="B107" s="317"/>
    </row>
    <row r="108" spans="2:2">
      <c r="B108" s="317"/>
    </row>
    <row r="109" spans="2:2">
      <c r="B109" s="317"/>
    </row>
    <row r="110" spans="2:2">
      <c r="B110" s="317"/>
    </row>
    <row r="111" spans="2:2">
      <c r="B111" s="317"/>
    </row>
    <row r="112" spans="2:2">
      <c r="B112" s="317"/>
    </row>
    <row r="113" spans="2:2">
      <c r="B113" s="317"/>
    </row>
    <row r="114" spans="2:2">
      <c r="B114" s="317"/>
    </row>
    <row r="115" spans="2:2">
      <c r="B115" s="317"/>
    </row>
    <row r="116" spans="2:2">
      <c r="B116" s="317"/>
    </row>
    <row r="117" spans="2:2">
      <c r="B117" s="317"/>
    </row>
    <row r="118" spans="2:2">
      <c r="B118" s="317"/>
    </row>
    <row r="119" spans="2:2">
      <c r="B119" s="317"/>
    </row>
    <row r="120" spans="2:2">
      <c r="B120" s="317"/>
    </row>
    <row r="121" spans="2:2">
      <c r="B121" s="317"/>
    </row>
    <row r="122" spans="2:2">
      <c r="B122" s="317"/>
    </row>
    <row r="123" spans="2:2">
      <c r="B123" s="317"/>
    </row>
    <row r="124" spans="2:2">
      <c r="B124" s="317"/>
    </row>
    <row r="125" spans="2:2">
      <c r="B125" s="317"/>
    </row>
    <row r="126" spans="2:2">
      <c r="B126" s="317"/>
    </row>
    <row r="127" spans="2:2">
      <c r="B127" s="317"/>
    </row>
    <row r="128" spans="2:2">
      <c r="B128" s="317"/>
    </row>
    <row r="129" spans="2:2">
      <c r="B129" s="317"/>
    </row>
    <row r="130" spans="2:2">
      <c r="B130" s="317"/>
    </row>
    <row r="131" spans="2:2">
      <c r="B131" s="317"/>
    </row>
    <row r="132" spans="2:2">
      <c r="B132" s="317"/>
    </row>
    <row r="133" spans="2:2">
      <c r="B133" s="317"/>
    </row>
    <row r="134" spans="2:2">
      <c r="B134" s="317"/>
    </row>
    <row r="135" spans="2:2">
      <c r="B135" s="317"/>
    </row>
  </sheetData>
  <sortState ref="B4:B32">
    <sortCondition ref="B4:B32"/>
  </sortState>
  <mergeCells count="8">
    <mergeCell ref="A1:O1"/>
    <mergeCell ref="C2:D2"/>
    <mergeCell ref="A31:E31"/>
    <mergeCell ref="C34:D34"/>
    <mergeCell ref="A67:O67"/>
    <mergeCell ref="C70:D70"/>
    <mergeCell ref="A102:O102"/>
    <mergeCell ref="A103:O103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zoomScale="145" zoomScaleNormal="145" workbookViewId="0">
      <selection activeCell="D37" sqref="D37"/>
    </sheetView>
  </sheetViews>
  <sheetFormatPr defaultColWidth="9.41666666666667" defaultRowHeight="13.5" outlineLevelCol="5"/>
  <cols>
    <col min="1" max="1" width="9.41666666666667" style="39"/>
    <col min="2" max="3" width="25.8416666666667" style="39" customWidth="1"/>
    <col min="4" max="4" width="11.6166666666667" style="53" customWidth="1"/>
    <col min="5" max="5" width="9.41666666666667" style="39"/>
    <col min="6" max="6" width="9.525" style="39" customWidth="1"/>
    <col min="7" max="16384" width="9.41666666666667" style="39"/>
  </cols>
  <sheetData>
    <row r="1" s="39" customFormat="1" ht="15.75" spans="1:4">
      <c r="A1" s="54" t="s">
        <v>1</v>
      </c>
      <c r="B1" s="55" t="s">
        <v>110</v>
      </c>
      <c r="C1" s="55" t="s">
        <v>971</v>
      </c>
      <c r="D1" s="56" t="s">
        <v>120</v>
      </c>
    </row>
    <row r="2" s="39" customFormat="1" ht="15.75" spans="1:4">
      <c r="A2" s="57">
        <v>1</v>
      </c>
      <c r="B2" s="5" t="s">
        <v>17</v>
      </c>
      <c r="C2" s="58">
        <v>47</v>
      </c>
      <c r="D2" s="59">
        <v>100</v>
      </c>
    </row>
    <row r="3" s="39" customFormat="1" ht="15.75" spans="1:4">
      <c r="A3" s="57">
        <v>2</v>
      </c>
      <c r="B3" s="5" t="s">
        <v>18</v>
      </c>
      <c r="C3" s="58">
        <v>45</v>
      </c>
      <c r="D3" s="59">
        <v>100</v>
      </c>
    </row>
    <row r="4" s="39" customFormat="1" ht="15.75" spans="1:4">
      <c r="A4" s="57">
        <v>3</v>
      </c>
      <c r="B4" s="5" t="s">
        <v>19</v>
      </c>
      <c r="C4" s="58">
        <v>47</v>
      </c>
      <c r="D4" s="59">
        <v>100</v>
      </c>
    </row>
    <row r="5" s="39" customFormat="1" ht="15.75" spans="1:4">
      <c r="A5" s="57">
        <v>4</v>
      </c>
      <c r="B5" s="5" t="s">
        <v>20</v>
      </c>
      <c r="C5" s="58">
        <v>50</v>
      </c>
      <c r="D5" s="59">
        <v>100</v>
      </c>
    </row>
    <row r="6" s="39" customFormat="1" ht="15.75" spans="1:4">
      <c r="A6" s="57">
        <v>5</v>
      </c>
      <c r="B6" s="5" t="s">
        <v>21</v>
      </c>
      <c r="C6" s="58">
        <v>48</v>
      </c>
      <c r="D6" s="59">
        <v>100</v>
      </c>
    </row>
    <row r="7" s="39" customFormat="1" ht="15.75" spans="1:4">
      <c r="A7" s="57">
        <v>6</v>
      </c>
      <c r="B7" s="5" t="s">
        <v>22</v>
      </c>
      <c r="C7" s="58">
        <v>52</v>
      </c>
      <c r="D7" s="59">
        <v>100</v>
      </c>
    </row>
    <row r="8" s="39" customFormat="1" ht="15.75" spans="1:4">
      <c r="A8" s="57">
        <v>7</v>
      </c>
      <c r="B8" s="5" t="s">
        <v>23</v>
      </c>
      <c r="C8" s="58">
        <v>49</v>
      </c>
      <c r="D8" s="59">
        <v>100</v>
      </c>
    </row>
    <row r="9" s="39" customFormat="1" ht="15.75" spans="1:4">
      <c r="A9" s="57">
        <v>8</v>
      </c>
      <c r="B9" s="5" t="s">
        <v>24</v>
      </c>
      <c r="C9" s="58">
        <v>22</v>
      </c>
      <c r="D9" s="59">
        <v>100</v>
      </c>
    </row>
    <row r="10" s="39" customFormat="1" ht="15.75" spans="1:4">
      <c r="A10" s="57">
        <v>9</v>
      </c>
      <c r="B10" s="5" t="s">
        <v>25</v>
      </c>
      <c r="C10" s="58">
        <v>50</v>
      </c>
      <c r="D10" s="59">
        <v>100</v>
      </c>
    </row>
    <row r="11" s="39" customFormat="1" ht="15.75" spans="1:4">
      <c r="A11" s="57">
        <v>10</v>
      </c>
      <c r="B11" s="5" t="s">
        <v>26</v>
      </c>
      <c r="C11" s="58">
        <v>53</v>
      </c>
      <c r="D11" s="59">
        <v>100</v>
      </c>
    </row>
    <row r="12" s="39" customFormat="1" ht="15.75" spans="1:4">
      <c r="A12" s="57">
        <v>11</v>
      </c>
      <c r="B12" s="5" t="s">
        <v>27</v>
      </c>
      <c r="C12" s="58">
        <v>49</v>
      </c>
      <c r="D12" s="59">
        <v>100</v>
      </c>
    </row>
    <row r="13" s="39" customFormat="1" ht="15.75" spans="1:4">
      <c r="A13" s="57">
        <v>12</v>
      </c>
      <c r="B13" s="5" t="s">
        <v>28</v>
      </c>
      <c r="C13" s="58">
        <v>45</v>
      </c>
      <c r="D13" s="59">
        <v>100</v>
      </c>
    </row>
    <row r="14" s="39" customFormat="1" ht="15.75" spans="1:4">
      <c r="A14" s="57">
        <v>13</v>
      </c>
      <c r="B14" s="5" t="s">
        <v>29</v>
      </c>
      <c r="C14" s="58">
        <v>46</v>
      </c>
      <c r="D14" s="59">
        <v>100</v>
      </c>
    </row>
    <row r="15" s="39" customFormat="1" ht="15.75" spans="1:4">
      <c r="A15" s="57">
        <v>14</v>
      </c>
      <c r="B15" s="5" t="s">
        <v>30</v>
      </c>
      <c r="C15" s="58">
        <v>35</v>
      </c>
      <c r="D15" s="59">
        <v>100</v>
      </c>
    </row>
    <row r="16" s="39" customFormat="1" ht="15.75" spans="1:4">
      <c r="A16" s="57">
        <v>15</v>
      </c>
      <c r="B16" s="5" t="s">
        <v>31</v>
      </c>
      <c r="C16" s="58">
        <v>35</v>
      </c>
      <c r="D16" s="59">
        <v>100</v>
      </c>
    </row>
    <row r="17" s="39" customFormat="1" ht="15.75" spans="1:4">
      <c r="A17" s="57">
        <v>16</v>
      </c>
      <c r="B17" s="5" t="s">
        <v>32</v>
      </c>
      <c r="C17" s="58">
        <v>36</v>
      </c>
      <c r="D17" s="59">
        <v>100</v>
      </c>
    </row>
    <row r="18" s="39" customFormat="1" ht="15.75" spans="1:4">
      <c r="A18" s="57">
        <v>17</v>
      </c>
      <c r="B18" s="5" t="s">
        <v>33</v>
      </c>
      <c r="C18" s="58">
        <v>30</v>
      </c>
      <c r="D18" s="59">
        <v>100</v>
      </c>
    </row>
    <row r="19" s="39" customFormat="1" ht="15.75" spans="1:4">
      <c r="A19" s="57">
        <v>18</v>
      </c>
      <c r="B19" s="5" t="s">
        <v>34</v>
      </c>
      <c r="C19" s="58">
        <v>42</v>
      </c>
      <c r="D19" s="59">
        <v>100</v>
      </c>
    </row>
    <row r="20" s="39" customFormat="1" ht="15.75" spans="1:4">
      <c r="A20" s="57">
        <v>19</v>
      </c>
      <c r="B20" s="5" t="s">
        <v>35</v>
      </c>
      <c r="C20" s="58">
        <v>29</v>
      </c>
      <c r="D20" s="59">
        <v>100</v>
      </c>
    </row>
    <row r="21" s="39" customFormat="1" ht="15.75" spans="1:4">
      <c r="A21" s="57">
        <v>20</v>
      </c>
      <c r="B21" s="5" t="s">
        <v>36</v>
      </c>
      <c r="C21" s="58">
        <v>51</v>
      </c>
      <c r="D21" s="59">
        <v>100</v>
      </c>
    </row>
    <row r="22" s="39" customFormat="1" ht="15.75" spans="1:4">
      <c r="A22" s="57">
        <v>21</v>
      </c>
      <c r="B22" s="5" t="s">
        <v>37</v>
      </c>
      <c r="C22" s="58">
        <v>40</v>
      </c>
      <c r="D22" s="59">
        <v>100</v>
      </c>
    </row>
    <row r="23" s="39" customFormat="1" ht="15.75" spans="1:4">
      <c r="A23" s="57">
        <v>22</v>
      </c>
      <c r="B23" s="5" t="s">
        <v>38</v>
      </c>
      <c r="C23" s="58">
        <v>51</v>
      </c>
      <c r="D23" s="59">
        <v>100</v>
      </c>
    </row>
    <row r="24" s="39" customFormat="1" ht="15.75" spans="1:4">
      <c r="A24" s="57">
        <v>23</v>
      </c>
      <c r="B24" s="5" t="s">
        <v>39</v>
      </c>
      <c r="C24" s="58">
        <v>37</v>
      </c>
      <c r="D24" s="59">
        <v>100</v>
      </c>
    </row>
    <row r="25" s="39" customFormat="1" ht="15.75" spans="1:4">
      <c r="A25" s="57">
        <v>24</v>
      </c>
      <c r="B25" s="5" t="s">
        <v>40</v>
      </c>
      <c r="C25" s="58">
        <v>35</v>
      </c>
      <c r="D25" s="59">
        <v>100</v>
      </c>
    </row>
    <row r="26" s="39" customFormat="1" ht="15.75" spans="1:4">
      <c r="A26" s="57">
        <v>25</v>
      </c>
      <c r="B26" s="5" t="s">
        <v>41</v>
      </c>
      <c r="C26" s="58">
        <v>35</v>
      </c>
      <c r="D26" s="59">
        <v>100</v>
      </c>
    </row>
    <row r="27" s="39" customFormat="1" ht="15.75" spans="1:4">
      <c r="A27" s="57">
        <v>26</v>
      </c>
      <c r="B27" s="5" t="s">
        <v>42</v>
      </c>
      <c r="C27" s="58">
        <v>41</v>
      </c>
      <c r="D27" s="59">
        <v>100</v>
      </c>
    </row>
    <row r="28" s="39" customFormat="1" ht="15.75" spans="1:4">
      <c r="A28" s="57">
        <v>27</v>
      </c>
      <c r="B28" s="5" t="s">
        <v>43</v>
      </c>
      <c r="C28" s="58">
        <v>50</v>
      </c>
      <c r="D28" s="59">
        <v>100</v>
      </c>
    </row>
    <row r="29" s="39" customFormat="1" ht="15.75" spans="1:4">
      <c r="A29" s="60">
        <v>1</v>
      </c>
      <c r="B29" s="60" t="s">
        <v>45</v>
      </c>
      <c r="C29" s="60">
        <v>49</v>
      </c>
      <c r="D29" s="61">
        <v>100</v>
      </c>
    </row>
    <row r="30" s="39" customFormat="1" ht="15.75" spans="1:4">
      <c r="A30" s="60">
        <v>2</v>
      </c>
      <c r="B30" s="60" t="s">
        <v>47</v>
      </c>
      <c r="C30" s="60">
        <v>48</v>
      </c>
      <c r="D30" s="61">
        <v>100</v>
      </c>
    </row>
    <row r="31" s="39" customFormat="1" ht="15.75" spans="1:4">
      <c r="A31" s="60">
        <v>3</v>
      </c>
      <c r="B31" s="60" t="s">
        <v>48</v>
      </c>
      <c r="C31" s="60">
        <v>43</v>
      </c>
      <c r="D31" s="61">
        <v>100</v>
      </c>
    </row>
    <row r="32" s="39" customFormat="1" ht="15.75" spans="1:4">
      <c r="A32" s="60">
        <v>4</v>
      </c>
      <c r="B32" s="60" t="s">
        <v>49</v>
      </c>
      <c r="C32" s="60">
        <v>51</v>
      </c>
      <c r="D32" s="61">
        <v>100</v>
      </c>
    </row>
    <row r="33" s="39" customFormat="1" ht="15.75" spans="1:4">
      <c r="A33" s="60">
        <v>5</v>
      </c>
      <c r="B33" s="60" t="s">
        <v>50</v>
      </c>
      <c r="C33" s="60">
        <v>28</v>
      </c>
      <c r="D33" s="61">
        <v>100</v>
      </c>
    </row>
    <row r="34" s="39" customFormat="1" ht="15.75" spans="1:4">
      <c r="A34" s="60">
        <v>6</v>
      </c>
      <c r="B34" s="60" t="s">
        <v>51</v>
      </c>
      <c r="C34" s="60">
        <v>39</v>
      </c>
      <c r="D34" s="61">
        <v>100</v>
      </c>
    </row>
    <row r="35" s="39" customFormat="1" ht="15.75" spans="1:4">
      <c r="A35" s="60">
        <v>7</v>
      </c>
      <c r="B35" s="60" t="s">
        <v>52</v>
      </c>
      <c r="C35" s="60">
        <v>27</v>
      </c>
      <c r="D35" s="61">
        <v>100</v>
      </c>
    </row>
    <row r="36" s="39" customFormat="1" ht="15.75" spans="1:4">
      <c r="A36" s="60">
        <v>8</v>
      </c>
      <c r="B36" s="60" t="s">
        <v>53</v>
      </c>
      <c r="C36" s="60">
        <v>33</v>
      </c>
      <c r="D36" s="61">
        <v>100</v>
      </c>
    </row>
    <row r="37" s="39" customFormat="1" ht="15.75" spans="1:4">
      <c r="A37" s="60">
        <v>10</v>
      </c>
      <c r="B37" s="60" t="s">
        <v>54</v>
      </c>
      <c r="C37" s="60">
        <v>25</v>
      </c>
      <c r="D37" s="62">
        <f>100-4/C37</f>
        <v>99.84</v>
      </c>
    </row>
    <row r="38" s="39" customFormat="1" ht="15.75" spans="1:4">
      <c r="A38" s="60">
        <v>9</v>
      </c>
      <c r="B38" s="60" t="s">
        <v>55</v>
      </c>
      <c r="C38" s="60">
        <v>26</v>
      </c>
      <c r="D38" s="61">
        <v>100</v>
      </c>
    </row>
    <row r="39" s="39" customFormat="1" ht="15.75" spans="1:4">
      <c r="A39" s="60">
        <v>11</v>
      </c>
      <c r="B39" s="60" t="s">
        <v>56</v>
      </c>
      <c r="C39" s="60">
        <v>55</v>
      </c>
      <c r="D39" s="61">
        <v>100</v>
      </c>
    </row>
    <row r="40" s="39" customFormat="1" ht="15.75" spans="1:4">
      <c r="A40" s="60">
        <v>12</v>
      </c>
      <c r="B40" s="60" t="s">
        <v>57</v>
      </c>
      <c r="C40" s="60">
        <v>49</v>
      </c>
      <c r="D40" s="61">
        <v>100</v>
      </c>
    </row>
    <row r="41" s="39" customFormat="1" ht="15.75" spans="1:4">
      <c r="A41" s="60">
        <v>13</v>
      </c>
      <c r="B41" s="60" t="s">
        <v>58</v>
      </c>
      <c r="C41" s="60">
        <v>52</v>
      </c>
      <c r="D41" s="61">
        <v>100</v>
      </c>
    </row>
    <row r="42" s="39" customFormat="1" ht="15.75" spans="1:4">
      <c r="A42" s="60">
        <v>14</v>
      </c>
      <c r="B42" s="60" t="s">
        <v>59</v>
      </c>
      <c r="C42" s="60">
        <v>49</v>
      </c>
      <c r="D42" s="61">
        <v>100</v>
      </c>
    </row>
    <row r="43" s="39" customFormat="1" ht="15.75" spans="1:4">
      <c r="A43" s="60">
        <v>15</v>
      </c>
      <c r="B43" s="60" t="s">
        <v>60</v>
      </c>
      <c r="C43" s="60">
        <v>39</v>
      </c>
      <c r="D43" s="61">
        <v>100</v>
      </c>
    </row>
    <row r="44" s="39" customFormat="1" ht="15.75" spans="1:4">
      <c r="A44" s="60">
        <v>16</v>
      </c>
      <c r="B44" s="60" t="s">
        <v>61</v>
      </c>
      <c r="C44" s="60">
        <v>42</v>
      </c>
      <c r="D44" s="61">
        <v>100</v>
      </c>
    </row>
    <row r="45" s="39" customFormat="1" ht="15.75" spans="1:4">
      <c r="A45" s="60">
        <v>17</v>
      </c>
      <c r="B45" s="60" t="s">
        <v>62</v>
      </c>
      <c r="C45" s="60">
        <v>42</v>
      </c>
      <c r="D45" s="61">
        <v>100</v>
      </c>
    </row>
    <row r="46" s="39" customFormat="1" ht="15.75" spans="1:4">
      <c r="A46" s="60">
        <v>18</v>
      </c>
      <c r="B46" s="60" t="s">
        <v>63</v>
      </c>
      <c r="C46" s="60">
        <v>32</v>
      </c>
      <c r="D46" s="61">
        <v>100</v>
      </c>
    </row>
    <row r="47" s="39" customFormat="1" ht="15.75" spans="1:4">
      <c r="A47" s="60">
        <v>19</v>
      </c>
      <c r="B47" s="60" t="s">
        <v>64</v>
      </c>
      <c r="C47" s="60">
        <v>20</v>
      </c>
      <c r="D47" s="61">
        <v>100</v>
      </c>
    </row>
    <row r="48" s="39" customFormat="1" ht="15.75" spans="1:4">
      <c r="A48" s="60">
        <v>20</v>
      </c>
      <c r="B48" s="60" t="s">
        <v>65</v>
      </c>
      <c r="C48" s="60">
        <v>52</v>
      </c>
      <c r="D48" s="61">
        <v>100</v>
      </c>
    </row>
    <row r="49" s="39" customFormat="1" ht="15.75" spans="1:4">
      <c r="A49" s="60">
        <v>21</v>
      </c>
      <c r="B49" s="60" t="s">
        <v>66</v>
      </c>
      <c r="C49" s="60">
        <v>38</v>
      </c>
      <c r="D49" s="61">
        <v>100</v>
      </c>
    </row>
    <row r="50" s="39" customFormat="1" ht="15.75" spans="1:4">
      <c r="A50" s="60">
        <v>22</v>
      </c>
      <c r="B50" s="60" t="s">
        <v>67</v>
      </c>
      <c r="C50" s="60">
        <v>45</v>
      </c>
      <c r="D50" s="61">
        <v>100</v>
      </c>
    </row>
    <row r="51" s="39" customFormat="1" ht="15.75" spans="1:4">
      <c r="A51" s="60">
        <v>23</v>
      </c>
      <c r="B51" s="60" t="s">
        <v>68</v>
      </c>
      <c r="C51" s="60">
        <v>27</v>
      </c>
      <c r="D51" s="61">
        <v>100</v>
      </c>
    </row>
    <row r="52" s="39" customFormat="1" ht="15.75" spans="1:4">
      <c r="A52" s="60">
        <v>24</v>
      </c>
      <c r="B52" s="60" t="s">
        <v>69</v>
      </c>
      <c r="C52" s="60">
        <v>41</v>
      </c>
      <c r="D52" s="61">
        <v>100</v>
      </c>
    </row>
    <row r="53" s="39" customFormat="1" ht="15.75" spans="1:4">
      <c r="A53" s="60">
        <v>25</v>
      </c>
      <c r="B53" s="60" t="s">
        <v>70</v>
      </c>
      <c r="C53" s="60">
        <v>40</v>
      </c>
      <c r="D53" s="61">
        <v>100</v>
      </c>
    </row>
    <row r="54" s="39" customFormat="1" ht="15.75" spans="1:4">
      <c r="A54" s="60">
        <v>26</v>
      </c>
      <c r="B54" s="60" t="s">
        <v>71</v>
      </c>
      <c r="C54" s="60">
        <v>40</v>
      </c>
      <c r="D54" s="61">
        <v>100</v>
      </c>
    </row>
    <row r="55" s="39" customFormat="1" ht="15.75" spans="1:6">
      <c r="A55" s="60">
        <v>27</v>
      </c>
      <c r="B55" s="60" t="s">
        <v>72</v>
      </c>
      <c r="C55" s="60">
        <v>42</v>
      </c>
      <c r="D55" s="62">
        <f>100-8/C55</f>
        <v>99.8095238095238</v>
      </c>
      <c r="F55" s="39" t="s">
        <v>972</v>
      </c>
    </row>
    <row r="56" s="39" customFormat="1" ht="15.75" spans="1:4">
      <c r="A56" s="60">
        <v>28</v>
      </c>
      <c r="B56" s="60" t="s">
        <v>73</v>
      </c>
      <c r="C56" s="60">
        <v>47</v>
      </c>
      <c r="D56" s="61">
        <v>100</v>
      </c>
    </row>
    <row r="57" s="39" customFormat="1" ht="15.75" spans="1:4">
      <c r="A57" s="60">
        <v>29</v>
      </c>
      <c r="B57" s="60" t="s">
        <v>74</v>
      </c>
      <c r="C57" s="60">
        <v>28</v>
      </c>
      <c r="D57" s="61">
        <v>100</v>
      </c>
    </row>
    <row r="58" s="39" customFormat="1" ht="15.75" spans="1:4">
      <c r="A58" s="60">
        <v>30</v>
      </c>
      <c r="B58" s="63" t="s">
        <v>75</v>
      </c>
      <c r="C58" s="60">
        <v>52</v>
      </c>
      <c r="D58" s="61">
        <v>100</v>
      </c>
    </row>
    <row r="59" s="39" customFormat="1" ht="15.75" spans="1:4">
      <c r="A59" s="60">
        <v>31</v>
      </c>
      <c r="B59" s="60" t="s">
        <v>76</v>
      </c>
      <c r="C59" s="60">
        <v>45</v>
      </c>
      <c r="D59" s="61">
        <v>100</v>
      </c>
    </row>
    <row r="60" s="39" customFormat="1" ht="15.75" spans="1:4">
      <c r="A60" s="64">
        <v>32</v>
      </c>
      <c r="B60" s="65" t="s">
        <v>78</v>
      </c>
      <c r="C60" s="66">
        <v>42</v>
      </c>
      <c r="D60" s="67">
        <v>100</v>
      </c>
    </row>
    <row r="61" s="39" customFormat="1" ht="15.75" spans="1:4">
      <c r="A61" s="64">
        <v>33</v>
      </c>
      <c r="B61" s="64" t="s">
        <v>79</v>
      </c>
      <c r="C61" s="64">
        <v>38</v>
      </c>
      <c r="D61" s="67">
        <v>100</v>
      </c>
    </row>
    <row r="62" s="39" customFormat="1" ht="15.75" spans="1:4">
      <c r="A62" s="64">
        <v>34</v>
      </c>
      <c r="B62" s="64" t="s">
        <v>80</v>
      </c>
      <c r="C62" s="64">
        <v>44</v>
      </c>
      <c r="D62" s="67">
        <v>100</v>
      </c>
    </row>
    <row r="63" s="39" customFormat="1" ht="15.75" spans="1:4">
      <c r="A63" s="64">
        <v>35</v>
      </c>
      <c r="B63" s="64" t="s">
        <v>81</v>
      </c>
      <c r="C63" s="64">
        <v>42</v>
      </c>
      <c r="D63" s="67">
        <v>100</v>
      </c>
    </row>
    <row r="64" s="39" customFormat="1" ht="15.75" spans="1:4">
      <c r="A64" s="64">
        <v>36</v>
      </c>
      <c r="B64" s="64" t="s">
        <v>82</v>
      </c>
      <c r="C64" s="64">
        <v>41</v>
      </c>
      <c r="D64" s="67">
        <v>100</v>
      </c>
    </row>
    <row r="65" s="39" customFormat="1" ht="15.75" spans="1:4">
      <c r="A65" s="64">
        <v>37</v>
      </c>
      <c r="B65" s="64" t="s">
        <v>83</v>
      </c>
      <c r="C65" s="64">
        <v>44</v>
      </c>
      <c r="D65" s="67">
        <v>100</v>
      </c>
    </row>
    <row r="66" s="39" customFormat="1" ht="15.75" spans="1:4">
      <c r="A66" s="64">
        <v>38</v>
      </c>
      <c r="B66" s="64" t="s">
        <v>84</v>
      </c>
      <c r="C66" s="64">
        <v>36</v>
      </c>
      <c r="D66" s="67">
        <v>100</v>
      </c>
    </row>
    <row r="67" s="39" customFormat="1" ht="15.75" spans="1:4">
      <c r="A67" s="64">
        <v>39</v>
      </c>
      <c r="B67" s="64" t="s">
        <v>85</v>
      </c>
      <c r="C67" s="64">
        <v>31</v>
      </c>
      <c r="D67" s="67">
        <v>100</v>
      </c>
    </row>
    <row r="68" s="39" customFormat="1" ht="15.75" spans="1:4">
      <c r="A68" s="64">
        <v>40</v>
      </c>
      <c r="B68" s="64" t="s">
        <v>86</v>
      </c>
      <c r="C68" s="64">
        <v>37</v>
      </c>
      <c r="D68" s="67">
        <v>100</v>
      </c>
    </row>
    <row r="69" s="39" customFormat="1" ht="15.75" spans="1:4">
      <c r="A69" s="64">
        <v>41</v>
      </c>
      <c r="B69" s="64" t="s">
        <v>87</v>
      </c>
      <c r="C69" s="64">
        <v>19</v>
      </c>
      <c r="D69" s="67">
        <v>100</v>
      </c>
    </row>
    <row r="70" s="39" customFormat="1" ht="15.75" spans="1:4">
      <c r="A70" s="64">
        <v>42</v>
      </c>
      <c r="B70" s="64" t="s">
        <v>88</v>
      </c>
      <c r="C70" s="64">
        <v>45</v>
      </c>
      <c r="D70" s="67">
        <v>100</v>
      </c>
    </row>
    <row r="71" s="39" customFormat="1" ht="15.75" spans="1:4">
      <c r="A71" s="64">
        <v>43</v>
      </c>
      <c r="B71" s="64" t="s">
        <v>89</v>
      </c>
      <c r="C71" s="64">
        <v>53</v>
      </c>
      <c r="D71" s="67">
        <v>100</v>
      </c>
    </row>
    <row r="72" s="39" customFormat="1" ht="15.75" spans="1:4">
      <c r="A72" s="64">
        <v>44</v>
      </c>
      <c r="B72" s="64" t="s">
        <v>90</v>
      </c>
      <c r="C72" s="64">
        <v>48</v>
      </c>
      <c r="D72" s="67">
        <v>100</v>
      </c>
    </row>
    <row r="73" s="39" customFormat="1" ht="15.75" spans="1:4">
      <c r="A73" s="64">
        <v>45</v>
      </c>
      <c r="B73" s="64" t="s">
        <v>91</v>
      </c>
      <c r="C73" s="64">
        <v>50</v>
      </c>
      <c r="D73" s="67">
        <v>100</v>
      </c>
    </row>
    <row r="74" s="39" customFormat="1" ht="15.75" spans="1:4">
      <c r="A74" s="64">
        <v>46</v>
      </c>
      <c r="B74" s="64" t="s">
        <v>92</v>
      </c>
      <c r="C74" s="64">
        <v>30</v>
      </c>
      <c r="D74" s="68">
        <f>100-4/C74</f>
        <v>99.8666666666667</v>
      </c>
    </row>
    <row r="75" s="39" customFormat="1" ht="15.75" spans="1:4">
      <c r="A75" s="64">
        <v>47</v>
      </c>
      <c r="B75" s="64" t="s">
        <v>93</v>
      </c>
      <c r="C75" s="64">
        <v>30</v>
      </c>
      <c r="D75" s="67">
        <v>100</v>
      </c>
    </row>
    <row r="76" s="39" customFormat="1" ht="15.75" spans="1:4">
      <c r="A76" s="64">
        <v>48</v>
      </c>
      <c r="B76" s="64" t="s">
        <v>94</v>
      </c>
      <c r="C76" s="64">
        <v>28</v>
      </c>
      <c r="D76" s="67">
        <v>100</v>
      </c>
    </row>
    <row r="77" s="39" customFormat="1" ht="15.75" spans="1:4">
      <c r="A77" s="64">
        <v>49</v>
      </c>
      <c r="B77" s="64" t="s">
        <v>95</v>
      </c>
      <c r="C77" s="64">
        <v>23</v>
      </c>
      <c r="D77" s="67">
        <v>100</v>
      </c>
    </row>
    <row r="78" s="39" customFormat="1" ht="15.75" spans="1:4">
      <c r="A78" s="64">
        <v>50</v>
      </c>
      <c r="B78" s="64" t="s">
        <v>96</v>
      </c>
      <c r="C78" s="64">
        <v>22</v>
      </c>
      <c r="D78" s="67">
        <v>100</v>
      </c>
    </row>
    <row r="79" s="39" customFormat="1" ht="15.75" spans="1:4">
      <c r="A79" s="64">
        <v>51</v>
      </c>
      <c r="B79" s="64" t="s">
        <v>97</v>
      </c>
      <c r="C79" s="64">
        <v>23</v>
      </c>
      <c r="D79" s="67">
        <v>100</v>
      </c>
    </row>
    <row r="80" s="39" customFormat="1" ht="15.75" spans="1:4">
      <c r="A80" s="64">
        <v>52</v>
      </c>
      <c r="B80" s="64" t="s">
        <v>98</v>
      </c>
      <c r="C80" s="64">
        <v>52</v>
      </c>
      <c r="D80" s="67">
        <v>100</v>
      </c>
    </row>
    <row r="81" s="39" customFormat="1" ht="15.75" spans="1:4">
      <c r="A81" s="64">
        <v>53</v>
      </c>
      <c r="B81" s="64" t="s">
        <v>99</v>
      </c>
      <c r="C81" s="64">
        <v>44</v>
      </c>
      <c r="D81" s="67">
        <v>100</v>
      </c>
    </row>
    <row r="82" s="39" customFormat="1" ht="15.75" spans="1:4">
      <c r="A82" s="64">
        <v>54</v>
      </c>
      <c r="B82" s="64" t="s">
        <v>100</v>
      </c>
      <c r="C82" s="64">
        <v>50</v>
      </c>
      <c r="D82" s="67">
        <v>100</v>
      </c>
    </row>
    <row r="83" s="39" customFormat="1" ht="15.75" spans="1:4">
      <c r="A83" s="64">
        <v>55</v>
      </c>
      <c r="B83" s="64" t="s">
        <v>101</v>
      </c>
      <c r="C83" s="64">
        <v>42</v>
      </c>
      <c r="D83" s="67">
        <v>100</v>
      </c>
    </row>
    <row r="84" s="39" customFormat="1" ht="15.75" spans="1:4">
      <c r="A84" s="64">
        <v>56</v>
      </c>
      <c r="B84" s="64" t="s">
        <v>102</v>
      </c>
      <c r="C84" s="64">
        <v>44</v>
      </c>
      <c r="D84" s="67">
        <v>100</v>
      </c>
    </row>
    <row r="85" s="39" customFormat="1" ht="15.75" spans="1:4">
      <c r="A85" s="64">
        <v>57</v>
      </c>
      <c r="B85" s="64" t="s">
        <v>103</v>
      </c>
      <c r="C85" s="64">
        <v>44</v>
      </c>
      <c r="D85" s="67">
        <v>100</v>
      </c>
    </row>
    <row r="86" s="39" customFormat="1" ht="15.75" spans="1:4">
      <c r="A86" s="64">
        <v>58</v>
      </c>
      <c r="B86" s="65" t="s">
        <v>104</v>
      </c>
      <c r="C86" s="65">
        <v>31</v>
      </c>
      <c r="D86" s="67">
        <v>100</v>
      </c>
    </row>
    <row r="87" s="39" customFormat="1" ht="15.75" spans="1:4">
      <c r="A87" s="64">
        <v>59</v>
      </c>
      <c r="B87" s="64" t="s">
        <v>105</v>
      </c>
      <c r="C87" s="64">
        <v>44</v>
      </c>
      <c r="D87" s="67">
        <v>100</v>
      </c>
    </row>
    <row r="88" s="39" customFormat="1" ht="15.75" spans="1:4">
      <c r="A88" s="64">
        <v>60</v>
      </c>
      <c r="B88" s="64" t="s">
        <v>106</v>
      </c>
      <c r="C88" s="64">
        <v>24</v>
      </c>
      <c r="D88" s="67">
        <v>100</v>
      </c>
    </row>
    <row r="89" s="39" customFormat="1" ht="15.75" spans="1:4">
      <c r="A89" s="64">
        <v>61</v>
      </c>
      <c r="B89" s="64" t="s">
        <v>107</v>
      </c>
      <c r="C89" s="64">
        <v>34</v>
      </c>
      <c r="D89" s="67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L13" sqref="L13"/>
    </sheetView>
  </sheetViews>
  <sheetFormatPr defaultColWidth="8.475" defaultRowHeight="15.75"/>
  <cols>
    <col min="1" max="1" width="8.55" style="41" customWidth="1"/>
    <col min="2" max="2" width="15.875" style="41" customWidth="1"/>
    <col min="3" max="3" width="15.7" style="42" customWidth="1"/>
    <col min="4" max="4" width="9.95" style="41" customWidth="1"/>
    <col min="5" max="7" width="10.475" style="41" customWidth="1"/>
    <col min="8" max="8" width="12.3916666666667" style="41" customWidth="1"/>
    <col min="9" max="9" width="13.4333333333333" style="43" customWidth="1"/>
    <col min="10" max="16384" width="8.475" style="39"/>
  </cols>
  <sheetData>
    <row r="1" s="39" customFormat="1" ht="28.5" customHeight="1" spans="1:9">
      <c r="A1" s="44" t="s">
        <v>973</v>
      </c>
      <c r="B1" s="44"/>
      <c r="C1" s="44"/>
      <c r="D1" s="44"/>
      <c r="E1" s="44"/>
      <c r="F1" s="44"/>
      <c r="G1" s="44"/>
      <c r="H1" s="44"/>
      <c r="I1" s="44"/>
    </row>
    <row r="2" s="39" customFormat="1" ht="22.5" customHeight="1" spans="1:9">
      <c r="A2" s="45" t="s">
        <v>1</v>
      </c>
      <c r="B2" s="45" t="s">
        <v>110</v>
      </c>
      <c r="C2" s="46" t="s">
        <v>974</v>
      </c>
      <c r="D2" s="45" t="s">
        <v>123</v>
      </c>
      <c r="E2" s="45" t="s">
        <v>975</v>
      </c>
      <c r="F2" s="45" t="s">
        <v>976</v>
      </c>
      <c r="G2" s="45" t="s">
        <v>977</v>
      </c>
      <c r="H2" s="45" t="s">
        <v>978</v>
      </c>
      <c r="I2" s="45" t="s">
        <v>979</v>
      </c>
    </row>
    <row r="3" s="40" customFormat="1" ht="22.5" customHeight="1" spans="1:10">
      <c r="A3" s="47">
        <v>1</v>
      </c>
      <c r="B3" s="47" t="s">
        <v>92</v>
      </c>
      <c r="C3" s="48">
        <v>2021059529</v>
      </c>
      <c r="D3" s="47" t="s">
        <v>980</v>
      </c>
      <c r="E3" s="47" t="s">
        <v>981</v>
      </c>
      <c r="F3" s="47">
        <v>120</v>
      </c>
      <c r="G3" s="47">
        <v>1</v>
      </c>
      <c r="H3" s="47" t="s">
        <v>982</v>
      </c>
      <c r="I3" s="51">
        <v>45231</v>
      </c>
      <c r="J3" s="52"/>
    </row>
    <row r="4" s="40" customFormat="1" ht="22.5" customHeight="1" spans="1:10">
      <c r="A4" s="47">
        <v>2</v>
      </c>
      <c r="B4" s="47" t="s">
        <v>92</v>
      </c>
      <c r="C4" s="48">
        <v>2021059530</v>
      </c>
      <c r="D4" s="47" t="s">
        <v>983</v>
      </c>
      <c r="E4" s="47" t="s">
        <v>981</v>
      </c>
      <c r="F4" s="47">
        <v>120</v>
      </c>
      <c r="G4" s="47">
        <v>2</v>
      </c>
      <c r="H4" s="47" t="s">
        <v>982</v>
      </c>
      <c r="I4" s="51">
        <v>45231</v>
      </c>
      <c r="J4" s="52"/>
    </row>
    <row r="5" s="40" customFormat="1" ht="22.5" customHeight="1" spans="1:10">
      <c r="A5" s="47">
        <v>3</v>
      </c>
      <c r="B5" s="47" t="s">
        <v>92</v>
      </c>
      <c r="C5" s="48">
        <v>2021059528</v>
      </c>
      <c r="D5" s="47" t="s">
        <v>984</v>
      </c>
      <c r="E5" s="47" t="s">
        <v>981</v>
      </c>
      <c r="F5" s="47">
        <v>120</v>
      </c>
      <c r="G5" s="47">
        <v>3</v>
      </c>
      <c r="H5" s="47" t="s">
        <v>982</v>
      </c>
      <c r="I5" s="51">
        <v>45231</v>
      </c>
      <c r="J5" s="52"/>
    </row>
    <row r="6" s="39" customFormat="1" ht="22.5" customHeight="1" spans="1:9">
      <c r="A6" s="47">
        <v>4</v>
      </c>
      <c r="B6" s="47" t="s">
        <v>92</v>
      </c>
      <c r="C6" s="47">
        <v>2021059527</v>
      </c>
      <c r="D6" s="47" t="s">
        <v>985</v>
      </c>
      <c r="E6" s="47" t="s">
        <v>981</v>
      </c>
      <c r="F6" s="47">
        <v>120</v>
      </c>
      <c r="G6" s="47">
        <v>4</v>
      </c>
      <c r="H6" s="47" t="s">
        <v>982</v>
      </c>
      <c r="I6" s="51">
        <v>45231</v>
      </c>
    </row>
    <row r="7" s="39" customFormat="1" ht="22.5" customHeight="1" spans="1:9">
      <c r="A7" s="47">
        <v>5</v>
      </c>
      <c r="B7" s="47" t="s">
        <v>72</v>
      </c>
      <c r="C7" s="48">
        <v>2022058129</v>
      </c>
      <c r="D7" s="47" t="s">
        <v>986</v>
      </c>
      <c r="E7" s="47" t="s">
        <v>987</v>
      </c>
      <c r="F7" s="47">
        <v>609</v>
      </c>
      <c r="G7" s="47">
        <v>1</v>
      </c>
      <c r="H7" s="47" t="s">
        <v>982</v>
      </c>
      <c r="I7" s="51">
        <v>45234</v>
      </c>
    </row>
    <row r="8" s="39" customFormat="1" ht="22.5" customHeight="1" spans="1:9">
      <c r="A8" s="47">
        <v>6</v>
      </c>
      <c r="B8" s="47" t="s">
        <v>72</v>
      </c>
      <c r="C8" s="48">
        <v>2022058103</v>
      </c>
      <c r="D8" s="47" t="s">
        <v>988</v>
      </c>
      <c r="E8" s="47" t="s">
        <v>987</v>
      </c>
      <c r="F8" s="47">
        <v>609</v>
      </c>
      <c r="G8" s="47">
        <v>2</v>
      </c>
      <c r="H8" s="47" t="s">
        <v>982</v>
      </c>
      <c r="I8" s="51">
        <v>45234</v>
      </c>
    </row>
    <row r="9" s="39" customFormat="1" ht="22.5" customHeight="1" spans="1:9">
      <c r="A9" s="47">
        <v>7</v>
      </c>
      <c r="B9" s="47" t="s">
        <v>72</v>
      </c>
      <c r="C9" s="48">
        <v>2022058132</v>
      </c>
      <c r="D9" s="47" t="s">
        <v>989</v>
      </c>
      <c r="E9" s="47" t="s">
        <v>987</v>
      </c>
      <c r="F9" s="47">
        <v>609</v>
      </c>
      <c r="G9" s="47">
        <v>3</v>
      </c>
      <c r="H9" s="47" t="s">
        <v>982</v>
      </c>
      <c r="I9" s="51">
        <v>45234</v>
      </c>
    </row>
    <row r="10" s="39" customFormat="1" ht="22.5" customHeight="1" spans="1:9">
      <c r="A10" s="47">
        <v>8</v>
      </c>
      <c r="B10" s="47" t="s">
        <v>72</v>
      </c>
      <c r="C10" s="48">
        <v>2022058103</v>
      </c>
      <c r="D10" s="47" t="s">
        <v>990</v>
      </c>
      <c r="E10" s="47" t="s">
        <v>987</v>
      </c>
      <c r="F10" s="47">
        <v>609</v>
      </c>
      <c r="G10" s="47">
        <v>4</v>
      </c>
      <c r="H10" s="47" t="s">
        <v>982</v>
      </c>
      <c r="I10" s="51">
        <v>45234</v>
      </c>
    </row>
    <row r="11" s="39" customFormat="1" ht="22.5" customHeight="1" spans="1:9">
      <c r="A11" s="47">
        <v>9</v>
      </c>
      <c r="B11" s="47" t="s">
        <v>72</v>
      </c>
      <c r="C11" s="48">
        <v>2022058131</v>
      </c>
      <c r="D11" s="47" t="s">
        <v>991</v>
      </c>
      <c r="E11" s="47" t="s">
        <v>987</v>
      </c>
      <c r="F11" s="47">
        <v>613</v>
      </c>
      <c r="G11" s="47">
        <v>1</v>
      </c>
      <c r="H11" s="47" t="s">
        <v>982</v>
      </c>
      <c r="I11" s="51">
        <v>45234</v>
      </c>
    </row>
    <row r="12" s="39" customFormat="1" ht="22.5" customHeight="1" spans="1:9">
      <c r="A12" s="47">
        <v>10</v>
      </c>
      <c r="B12" s="47" t="s">
        <v>72</v>
      </c>
      <c r="C12" s="48">
        <v>2022058133</v>
      </c>
      <c r="D12" s="47" t="s">
        <v>992</v>
      </c>
      <c r="E12" s="47" t="s">
        <v>987</v>
      </c>
      <c r="F12" s="47">
        <v>613</v>
      </c>
      <c r="G12" s="47">
        <v>2</v>
      </c>
      <c r="H12" s="47" t="s">
        <v>982</v>
      </c>
      <c r="I12" s="51">
        <v>45234</v>
      </c>
    </row>
    <row r="13" s="39" customFormat="1" ht="22.5" customHeight="1" spans="1:9">
      <c r="A13" s="47">
        <v>11</v>
      </c>
      <c r="B13" s="47" t="s">
        <v>72</v>
      </c>
      <c r="C13" s="48">
        <v>2022058116</v>
      </c>
      <c r="D13" s="47" t="s">
        <v>993</v>
      </c>
      <c r="E13" s="47" t="s">
        <v>987</v>
      </c>
      <c r="F13" s="47">
        <v>613</v>
      </c>
      <c r="G13" s="47">
        <v>3</v>
      </c>
      <c r="H13" s="47" t="s">
        <v>982</v>
      </c>
      <c r="I13" s="51">
        <v>45234</v>
      </c>
    </row>
    <row r="14" s="39" customFormat="1" ht="22.5" customHeight="1" spans="1:9">
      <c r="A14" s="47">
        <v>12</v>
      </c>
      <c r="B14" s="47" t="s">
        <v>72</v>
      </c>
      <c r="C14" s="48">
        <v>2022058118</v>
      </c>
      <c r="D14" s="47" t="s">
        <v>994</v>
      </c>
      <c r="E14" s="47" t="s">
        <v>987</v>
      </c>
      <c r="F14" s="47">
        <v>613</v>
      </c>
      <c r="G14" s="47">
        <v>4</v>
      </c>
      <c r="H14" s="47" t="s">
        <v>982</v>
      </c>
      <c r="I14" s="51">
        <v>45234</v>
      </c>
    </row>
    <row r="15" s="39" customFormat="1" ht="22.5" customHeight="1" spans="1:9">
      <c r="A15" s="47">
        <v>13</v>
      </c>
      <c r="B15" s="47" t="s">
        <v>54</v>
      </c>
      <c r="C15" s="48">
        <v>2022051306</v>
      </c>
      <c r="D15" s="47" t="s">
        <v>995</v>
      </c>
      <c r="E15" s="47" t="s">
        <v>987</v>
      </c>
      <c r="F15" s="47">
        <v>424</v>
      </c>
      <c r="G15" s="47">
        <v>1</v>
      </c>
      <c r="H15" s="47" t="s">
        <v>982</v>
      </c>
      <c r="I15" s="51">
        <v>45234</v>
      </c>
    </row>
    <row r="16" s="39" customFormat="1" ht="22.5" customHeight="1" spans="1:9">
      <c r="A16" s="47">
        <v>14</v>
      </c>
      <c r="B16" s="47" t="s">
        <v>54</v>
      </c>
      <c r="C16" s="48">
        <v>2022051333</v>
      </c>
      <c r="D16" s="47" t="s">
        <v>996</v>
      </c>
      <c r="E16" s="47" t="s">
        <v>987</v>
      </c>
      <c r="F16" s="47">
        <v>424</v>
      </c>
      <c r="G16" s="47">
        <v>2</v>
      </c>
      <c r="H16" s="47" t="s">
        <v>982</v>
      </c>
      <c r="I16" s="51">
        <v>45234</v>
      </c>
    </row>
    <row r="17" s="39" customFormat="1" ht="22.5" customHeight="1" spans="1:9">
      <c r="A17" s="47">
        <v>15</v>
      </c>
      <c r="B17" s="47" t="s">
        <v>54</v>
      </c>
      <c r="C17" s="48">
        <v>2022051304</v>
      </c>
      <c r="D17" s="47" t="s">
        <v>997</v>
      </c>
      <c r="E17" s="47" t="s">
        <v>987</v>
      </c>
      <c r="F17" s="47">
        <v>424</v>
      </c>
      <c r="G17" s="47">
        <v>3</v>
      </c>
      <c r="H17" s="47" t="s">
        <v>982</v>
      </c>
      <c r="I17" s="51">
        <v>45234</v>
      </c>
    </row>
    <row r="18" s="39" customFormat="1" ht="22.5" customHeight="1" spans="1:9">
      <c r="A18" s="47">
        <v>16</v>
      </c>
      <c r="B18" s="47" t="s">
        <v>54</v>
      </c>
      <c r="C18" s="49">
        <v>2022051305</v>
      </c>
      <c r="D18" s="50" t="s">
        <v>998</v>
      </c>
      <c r="E18" s="47" t="s">
        <v>987</v>
      </c>
      <c r="F18" s="47">
        <v>424</v>
      </c>
      <c r="G18" s="47">
        <v>4</v>
      </c>
      <c r="H18" s="47" t="s">
        <v>982</v>
      </c>
      <c r="I18" s="51">
        <v>45234</v>
      </c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F12" sqref="F12"/>
    </sheetView>
  </sheetViews>
  <sheetFormatPr defaultColWidth="9" defaultRowHeight="15.7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4" t="s">
        <v>110</v>
      </c>
      <c r="C1" s="24" t="s">
        <v>120</v>
      </c>
    </row>
    <row r="2" spans="1:3">
      <c r="A2" s="36">
        <v>1</v>
      </c>
      <c r="B2" s="5" t="s">
        <v>17</v>
      </c>
      <c r="C2" s="32">
        <v>100</v>
      </c>
    </row>
    <row r="3" spans="1:3">
      <c r="A3" s="36">
        <v>2</v>
      </c>
      <c r="B3" s="5" t="s">
        <v>18</v>
      </c>
      <c r="C3" s="32">
        <v>100</v>
      </c>
    </row>
    <row r="4" spans="1:3">
      <c r="A4" s="36">
        <v>3</v>
      </c>
      <c r="B4" s="5" t="s">
        <v>19</v>
      </c>
      <c r="C4" s="32">
        <v>100</v>
      </c>
    </row>
    <row r="5" spans="1:3">
      <c r="A5" s="36">
        <v>4</v>
      </c>
      <c r="B5" s="5" t="s">
        <v>20</v>
      </c>
      <c r="C5" s="32">
        <v>100</v>
      </c>
    </row>
    <row r="6" spans="1:3">
      <c r="A6" s="36">
        <v>5</v>
      </c>
      <c r="B6" s="5" t="s">
        <v>21</v>
      </c>
      <c r="C6" s="32">
        <v>100</v>
      </c>
    </row>
    <row r="7" spans="1:3">
      <c r="A7" s="36">
        <v>6</v>
      </c>
      <c r="B7" s="5" t="s">
        <v>22</v>
      </c>
      <c r="C7" s="32">
        <v>100</v>
      </c>
    </row>
    <row r="8" spans="1:3">
      <c r="A8" s="36">
        <v>7</v>
      </c>
      <c r="B8" s="5" t="s">
        <v>23</v>
      </c>
      <c r="C8" s="32">
        <v>100</v>
      </c>
    </row>
    <row r="9" spans="1:3">
      <c r="A9" s="36">
        <v>8</v>
      </c>
      <c r="B9" s="5" t="s">
        <v>24</v>
      </c>
      <c r="C9" s="32">
        <v>100</v>
      </c>
    </row>
    <row r="10" spans="1:3">
      <c r="A10" s="36">
        <v>9</v>
      </c>
      <c r="B10" s="5" t="s">
        <v>25</v>
      </c>
      <c r="C10" s="32">
        <v>100</v>
      </c>
    </row>
    <row r="11" spans="1:3">
      <c r="A11" s="36">
        <v>10</v>
      </c>
      <c r="B11" s="5" t="s">
        <v>26</v>
      </c>
      <c r="C11" s="32">
        <v>100</v>
      </c>
    </row>
    <row r="12" spans="1:3">
      <c r="A12" s="36">
        <v>11</v>
      </c>
      <c r="B12" s="5" t="s">
        <v>27</v>
      </c>
      <c r="C12" s="32">
        <v>100</v>
      </c>
    </row>
    <row r="13" spans="1:3">
      <c r="A13" s="36">
        <v>12</v>
      </c>
      <c r="B13" s="5" t="s">
        <v>28</v>
      </c>
      <c r="C13" s="32">
        <v>100</v>
      </c>
    </row>
    <row r="14" spans="1:3">
      <c r="A14" s="36">
        <v>13</v>
      </c>
      <c r="B14" s="5" t="s">
        <v>29</v>
      </c>
      <c r="C14" s="32">
        <v>100</v>
      </c>
    </row>
    <row r="15" spans="1:3">
      <c r="A15" s="36">
        <v>14</v>
      </c>
      <c r="B15" s="5" t="s">
        <v>30</v>
      </c>
      <c r="C15" s="32">
        <v>100</v>
      </c>
    </row>
    <row r="16" spans="1:3">
      <c r="A16" s="36">
        <v>15</v>
      </c>
      <c r="B16" s="5" t="s">
        <v>31</v>
      </c>
      <c r="C16" s="32">
        <v>100</v>
      </c>
    </row>
    <row r="17" spans="1:3">
      <c r="A17" s="36">
        <v>16</v>
      </c>
      <c r="B17" s="5" t="s">
        <v>32</v>
      </c>
      <c r="C17" s="32">
        <v>100</v>
      </c>
    </row>
    <row r="18" spans="1:3">
      <c r="A18" s="36">
        <v>17</v>
      </c>
      <c r="B18" s="5" t="s">
        <v>33</v>
      </c>
      <c r="C18" s="32">
        <v>100</v>
      </c>
    </row>
    <row r="19" spans="1:3">
      <c r="A19" s="36">
        <v>18</v>
      </c>
      <c r="B19" s="5" t="s">
        <v>34</v>
      </c>
      <c r="C19" s="32">
        <v>100</v>
      </c>
    </row>
    <row r="20" spans="1:3">
      <c r="A20" s="36">
        <v>19</v>
      </c>
      <c r="B20" s="5" t="s">
        <v>35</v>
      </c>
      <c r="C20" s="32">
        <v>100</v>
      </c>
    </row>
    <row r="21" spans="1:3">
      <c r="A21" s="36">
        <v>20</v>
      </c>
      <c r="B21" s="5" t="s">
        <v>36</v>
      </c>
      <c r="C21" s="32">
        <v>100</v>
      </c>
    </row>
    <row r="22" spans="1:3">
      <c r="A22" s="36">
        <v>21</v>
      </c>
      <c r="B22" s="5" t="s">
        <v>37</v>
      </c>
      <c r="C22" s="32">
        <v>100</v>
      </c>
    </row>
    <row r="23" spans="1:3">
      <c r="A23" s="36">
        <v>22</v>
      </c>
      <c r="B23" s="5" t="s">
        <v>38</v>
      </c>
      <c r="C23" s="32">
        <v>100</v>
      </c>
    </row>
    <row r="24" spans="1:3">
      <c r="A24" s="36">
        <v>23</v>
      </c>
      <c r="B24" s="5" t="s">
        <v>39</v>
      </c>
      <c r="C24" s="32">
        <v>100</v>
      </c>
    </row>
    <row r="25" spans="1:3">
      <c r="A25" s="36">
        <v>24</v>
      </c>
      <c r="B25" s="5" t="s">
        <v>40</v>
      </c>
      <c r="C25" s="32">
        <v>100</v>
      </c>
    </row>
    <row r="26" spans="1:3">
      <c r="A26" s="36">
        <v>25</v>
      </c>
      <c r="B26" s="5" t="s">
        <v>41</v>
      </c>
      <c r="C26" s="32">
        <v>100</v>
      </c>
    </row>
    <row r="27" spans="1:3">
      <c r="A27" s="36">
        <v>26</v>
      </c>
      <c r="B27" s="5" t="s">
        <v>42</v>
      </c>
      <c r="C27" s="32">
        <v>100</v>
      </c>
    </row>
    <row r="28" spans="1:3">
      <c r="A28" s="36">
        <v>27</v>
      </c>
      <c r="B28" s="5" t="s">
        <v>43</v>
      </c>
      <c r="C28" s="32">
        <v>100</v>
      </c>
    </row>
    <row r="29" spans="1:3">
      <c r="A29" s="37">
        <v>28</v>
      </c>
      <c r="B29" s="7" t="s">
        <v>45</v>
      </c>
      <c r="C29" s="8">
        <v>100</v>
      </c>
    </row>
    <row r="30" spans="1:3">
      <c r="A30" s="37">
        <v>29</v>
      </c>
      <c r="B30" s="7" t="s">
        <v>47</v>
      </c>
      <c r="C30" s="8">
        <v>100</v>
      </c>
    </row>
    <row r="31" spans="1:3">
      <c r="A31" s="37">
        <v>30</v>
      </c>
      <c r="B31" s="7" t="s">
        <v>48</v>
      </c>
      <c r="C31" s="8">
        <v>100</v>
      </c>
    </row>
    <row r="32" spans="1:3">
      <c r="A32" s="37">
        <v>31</v>
      </c>
      <c r="B32" s="7" t="s">
        <v>49</v>
      </c>
      <c r="C32" s="8">
        <v>100</v>
      </c>
    </row>
    <row r="33" spans="1:3">
      <c r="A33" s="37">
        <v>32</v>
      </c>
      <c r="B33" s="7" t="s">
        <v>50</v>
      </c>
      <c r="C33" s="8">
        <v>100</v>
      </c>
    </row>
    <row r="34" spans="1:3">
      <c r="A34" s="37">
        <v>33</v>
      </c>
      <c r="B34" s="7" t="s">
        <v>51</v>
      </c>
      <c r="C34" s="8">
        <v>100</v>
      </c>
    </row>
    <row r="35" spans="1:3">
      <c r="A35" s="37">
        <v>34</v>
      </c>
      <c r="B35" s="7" t="s">
        <v>52</v>
      </c>
      <c r="C35" s="8">
        <v>100</v>
      </c>
    </row>
    <row r="36" spans="1:3">
      <c r="A36" s="37">
        <v>35</v>
      </c>
      <c r="B36" s="7" t="s">
        <v>53</v>
      </c>
      <c r="C36" s="8">
        <v>100</v>
      </c>
    </row>
    <row r="37" spans="1:3">
      <c r="A37" s="37">
        <v>36</v>
      </c>
      <c r="B37" s="7" t="s">
        <v>54</v>
      </c>
      <c r="C37" s="8">
        <v>100</v>
      </c>
    </row>
    <row r="38" spans="1:3">
      <c r="A38" s="37">
        <v>37</v>
      </c>
      <c r="B38" s="7" t="s">
        <v>55</v>
      </c>
      <c r="C38" s="8">
        <v>100</v>
      </c>
    </row>
    <row r="39" spans="1:3">
      <c r="A39" s="37">
        <v>38</v>
      </c>
      <c r="B39" s="7" t="s">
        <v>56</v>
      </c>
      <c r="C39" s="8">
        <v>100</v>
      </c>
    </row>
    <row r="40" spans="1:3">
      <c r="A40" s="37">
        <v>39</v>
      </c>
      <c r="B40" s="7" t="s">
        <v>57</v>
      </c>
      <c r="C40" s="8">
        <v>100</v>
      </c>
    </row>
    <row r="41" spans="1:3">
      <c r="A41" s="37">
        <v>40</v>
      </c>
      <c r="B41" s="7" t="s">
        <v>58</v>
      </c>
      <c r="C41" s="8">
        <v>100</v>
      </c>
    </row>
    <row r="42" spans="1:3">
      <c r="A42" s="37">
        <v>41</v>
      </c>
      <c r="B42" s="7" t="s">
        <v>59</v>
      </c>
      <c r="C42" s="8">
        <v>100</v>
      </c>
    </row>
    <row r="43" spans="1:3">
      <c r="A43" s="37">
        <v>42</v>
      </c>
      <c r="B43" s="7" t="s">
        <v>60</v>
      </c>
      <c r="C43" s="8">
        <v>100</v>
      </c>
    </row>
    <row r="44" spans="1:3">
      <c r="A44" s="37">
        <v>43</v>
      </c>
      <c r="B44" s="7" t="s">
        <v>61</v>
      </c>
      <c r="C44" s="8">
        <v>100</v>
      </c>
    </row>
    <row r="45" spans="1:3">
      <c r="A45" s="37">
        <v>44</v>
      </c>
      <c r="B45" s="7" t="s">
        <v>62</v>
      </c>
      <c r="C45" s="8">
        <v>100</v>
      </c>
    </row>
    <row r="46" spans="1:3">
      <c r="A46" s="37">
        <v>45</v>
      </c>
      <c r="B46" s="7" t="s">
        <v>63</v>
      </c>
      <c r="C46" s="8">
        <v>100</v>
      </c>
    </row>
    <row r="47" spans="1:3">
      <c r="A47" s="37">
        <v>46</v>
      </c>
      <c r="B47" s="7" t="s">
        <v>64</v>
      </c>
      <c r="C47" s="8">
        <v>100</v>
      </c>
    </row>
    <row r="48" spans="1:3">
      <c r="A48" s="37">
        <v>47</v>
      </c>
      <c r="B48" s="7" t="s">
        <v>65</v>
      </c>
      <c r="C48" s="8">
        <v>100</v>
      </c>
    </row>
    <row r="49" spans="1:3">
      <c r="A49" s="37">
        <v>48</v>
      </c>
      <c r="B49" s="7" t="s">
        <v>66</v>
      </c>
      <c r="C49" s="8">
        <v>100</v>
      </c>
    </row>
    <row r="50" spans="1:3">
      <c r="A50" s="37">
        <v>49</v>
      </c>
      <c r="B50" s="7" t="s">
        <v>67</v>
      </c>
      <c r="C50" s="8">
        <v>100</v>
      </c>
    </row>
    <row r="51" spans="1:3">
      <c r="A51" s="37">
        <v>50</v>
      </c>
      <c r="B51" s="7" t="s">
        <v>68</v>
      </c>
      <c r="C51" s="8">
        <v>100</v>
      </c>
    </row>
    <row r="52" spans="1:3">
      <c r="A52" s="37">
        <v>51</v>
      </c>
      <c r="B52" s="7" t="s">
        <v>69</v>
      </c>
      <c r="C52" s="8">
        <v>100</v>
      </c>
    </row>
    <row r="53" spans="1:3">
      <c r="A53" s="37">
        <v>52</v>
      </c>
      <c r="B53" s="9" t="s">
        <v>70</v>
      </c>
      <c r="C53" s="8">
        <v>100</v>
      </c>
    </row>
    <row r="54" spans="1:3">
      <c r="A54" s="37">
        <v>53</v>
      </c>
      <c r="B54" s="7" t="s">
        <v>71</v>
      </c>
      <c r="C54" s="8">
        <v>100</v>
      </c>
    </row>
    <row r="55" spans="1:3">
      <c r="A55" s="37">
        <v>54</v>
      </c>
      <c r="B55" s="7" t="s">
        <v>72</v>
      </c>
      <c r="C55" s="8">
        <v>100</v>
      </c>
    </row>
    <row r="56" spans="1:3">
      <c r="A56" s="37">
        <v>55</v>
      </c>
      <c r="B56" s="7" t="s">
        <v>73</v>
      </c>
      <c r="C56" s="8">
        <v>100</v>
      </c>
    </row>
    <row r="57" spans="1:3">
      <c r="A57" s="37">
        <v>56</v>
      </c>
      <c r="B57" s="7" t="s">
        <v>74</v>
      </c>
      <c r="C57" s="8">
        <v>100</v>
      </c>
    </row>
    <row r="58" spans="1:3">
      <c r="A58" s="37">
        <v>57</v>
      </c>
      <c r="B58" s="7" t="s">
        <v>75</v>
      </c>
      <c r="C58" s="8">
        <v>100</v>
      </c>
    </row>
    <row r="59" spans="1:3">
      <c r="A59" s="37">
        <v>58</v>
      </c>
      <c r="B59" s="7" t="s">
        <v>76</v>
      </c>
      <c r="C59" s="8">
        <v>100</v>
      </c>
    </row>
    <row r="60" spans="1:3">
      <c r="A60" s="38">
        <v>59</v>
      </c>
      <c r="B60" s="10" t="s">
        <v>78</v>
      </c>
      <c r="C60" s="11">
        <v>100</v>
      </c>
    </row>
    <row r="61" spans="1:3">
      <c r="A61" s="38">
        <v>60</v>
      </c>
      <c r="B61" s="12" t="s">
        <v>79</v>
      </c>
      <c r="C61" s="11">
        <v>100</v>
      </c>
    </row>
    <row r="62" spans="1:3">
      <c r="A62" s="38">
        <v>61</v>
      </c>
      <c r="B62" s="12" t="s">
        <v>80</v>
      </c>
      <c r="C62" s="11">
        <v>100</v>
      </c>
    </row>
    <row r="63" spans="1:3">
      <c r="A63" s="38">
        <v>62</v>
      </c>
      <c r="B63" s="13" t="s">
        <v>81</v>
      </c>
      <c r="C63" s="11">
        <v>100</v>
      </c>
    </row>
    <row r="64" spans="1:3">
      <c r="A64" s="38">
        <v>63</v>
      </c>
      <c r="B64" s="13" t="s">
        <v>82</v>
      </c>
      <c r="C64" s="11">
        <v>100</v>
      </c>
    </row>
    <row r="65" spans="1:3">
      <c r="A65" s="38">
        <v>64</v>
      </c>
      <c r="B65" s="13" t="s">
        <v>83</v>
      </c>
      <c r="C65" s="11">
        <v>100</v>
      </c>
    </row>
    <row r="66" spans="1:3">
      <c r="A66" s="38">
        <v>65</v>
      </c>
      <c r="B66" s="13" t="s">
        <v>84</v>
      </c>
      <c r="C66" s="11">
        <v>100</v>
      </c>
    </row>
    <row r="67" spans="1:3">
      <c r="A67" s="38">
        <v>66</v>
      </c>
      <c r="B67" s="13" t="s">
        <v>85</v>
      </c>
      <c r="C67" s="11">
        <v>100</v>
      </c>
    </row>
    <row r="68" spans="1:3">
      <c r="A68" s="38">
        <v>67</v>
      </c>
      <c r="B68" s="13" t="s">
        <v>86</v>
      </c>
      <c r="C68" s="11">
        <v>100</v>
      </c>
    </row>
    <row r="69" spans="1:3">
      <c r="A69" s="38">
        <v>68</v>
      </c>
      <c r="B69" s="13" t="s">
        <v>87</v>
      </c>
      <c r="C69" s="11">
        <v>100</v>
      </c>
    </row>
    <row r="70" spans="1:3">
      <c r="A70" s="38">
        <v>69</v>
      </c>
      <c r="B70" s="13" t="s">
        <v>88</v>
      </c>
      <c r="C70" s="11">
        <v>100</v>
      </c>
    </row>
    <row r="71" spans="1:3">
      <c r="A71" s="38">
        <v>70</v>
      </c>
      <c r="B71" s="13" t="s">
        <v>89</v>
      </c>
      <c r="C71" s="11">
        <v>100</v>
      </c>
    </row>
    <row r="72" spans="1:3">
      <c r="A72" s="38">
        <v>71</v>
      </c>
      <c r="B72" s="13" t="s">
        <v>90</v>
      </c>
      <c r="C72" s="11">
        <v>100</v>
      </c>
    </row>
    <row r="73" spans="1:3">
      <c r="A73" s="38">
        <v>72</v>
      </c>
      <c r="B73" s="13" t="s">
        <v>91</v>
      </c>
      <c r="C73" s="11">
        <v>100</v>
      </c>
    </row>
    <row r="74" spans="1:3">
      <c r="A74" s="38">
        <v>73</v>
      </c>
      <c r="B74" s="13" t="s">
        <v>92</v>
      </c>
      <c r="C74" s="11">
        <v>100</v>
      </c>
    </row>
    <row r="75" spans="1:3">
      <c r="A75" s="38">
        <v>74</v>
      </c>
      <c r="B75" s="13" t="s">
        <v>93</v>
      </c>
      <c r="C75" s="11">
        <v>100</v>
      </c>
    </row>
    <row r="76" spans="1:3">
      <c r="A76" s="38">
        <v>75</v>
      </c>
      <c r="B76" s="13" t="s">
        <v>94</v>
      </c>
      <c r="C76" s="11">
        <v>100</v>
      </c>
    </row>
    <row r="77" spans="1:3">
      <c r="A77" s="38">
        <v>76</v>
      </c>
      <c r="B77" s="13" t="s">
        <v>95</v>
      </c>
      <c r="C77" s="11">
        <v>100</v>
      </c>
    </row>
    <row r="78" spans="1:3">
      <c r="A78" s="38">
        <v>77</v>
      </c>
      <c r="B78" s="13" t="s">
        <v>96</v>
      </c>
      <c r="C78" s="11">
        <v>100</v>
      </c>
    </row>
    <row r="79" spans="1:3">
      <c r="A79" s="38">
        <v>78</v>
      </c>
      <c r="B79" s="13" t="s">
        <v>97</v>
      </c>
      <c r="C79" s="11">
        <v>100</v>
      </c>
    </row>
    <row r="80" spans="1:3">
      <c r="A80" s="38">
        <v>79</v>
      </c>
      <c r="B80" s="13" t="s">
        <v>98</v>
      </c>
      <c r="C80" s="11">
        <v>100</v>
      </c>
    </row>
    <row r="81" spans="1:3">
      <c r="A81" s="38">
        <v>80</v>
      </c>
      <c r="B81" s="13" t="s">
        <v>99</v>
      </c>
      <c r="C81" s="11">
        <v>100</v>
      </c>
    </row>
    <row r="82" spans="1:3">
      <c r="A82" s="38">
        <v>81</v>
      </c>
      <c r="B82" s="13" t="s">
        <v>100</v>
      </c>
      <c r="C82" s="11">
        <v>100</v>
      </c>
    </row>
    <row r="83" spans="1:3">
      <c r="A83" s="38">
        <v>82</v>
      </c>
      <c r="B83" s="13" t="s">
        <v>101</v>
      </c>
      <c r="C83" s="11">
        <v>100</v>
      </c>
    </row>
    <row r="84" spans="1:3">
      <c r="A84" s="38">
        <v>83</v>
      </c>
      <c r="B84" s="13" t="s">
        <v>102</v>
      </c>
      <c r="C84" s="11">
        <v>100</v>
      </c>
    </row>
    <row r="85" spans="1:3">
      <c r="A85" s="38">
        <v>84</v>
      </c>
      <c r="B85" s="13" t="s">
        <v>103</v>
      </c>
      <c r="C85" s="11">
        <v>100</v>
      </c>
    </row>
    <row r="86" spans="1:3">
      <c r="A86" s="38">
        <v>85</v>
      </c>
      <c r="B86" s="14" t="s">
        <v>104</v>
      </c>
      <c r="C86" s="11">
        <v>100</v>
      </c>
    </row>
    <row r="87" spans="1:3">
      <c r="A87" s="38">
        <v>86</v>
      </c>
      <c r="B87" s="13" t="s">
        <v>105</v>
      </c>
      <c r="C87" s="11">
        <v>100</v>
      </c>
    </row>
    <row r="88" spans="1:3">
      <c r="A88" s="38">
        <v>87</v>
      </c>
      <c r="B88" s="13" t="s">
        <v>106</v>
      </c>
      <c r="C88" s="11">
        <v>100</v>
      </c>
    </row>
    <row r="89" spans="1:3">
      <c r="A89" s="38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26" sqref="G26"/>
    </sheetView>
  </sheetViews>
  <sheetFormatPr defaultColWidth="9" defaultRowHeight="15.7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999</v>
      </c>
      <c r="B1" s="2"/>
      <c r="C1" s="2"/>
      <c r="D1" s="2"/>
      <c r="E1" s="2"/>
      <c r="F1" s="2"/>
    </row>
    <row r="2" spans="1:6">
      <c r="A2" s="19" t="s">
        <v>1</v>
      </c>
      <c r="B2" s="3" t="s">
        <v>110</v>
      </c>
      <c r="C2" s="19" t="s">
        <v>123</v>
      </c>
      <c r="D2" s="19" t="s">
        <v>974</v>
      </c>
      <c r="E2" s="19" t="s">
        <v>14</v>
      </c>
      <c r="F2" s="19" t="s">
        <v>124</v>
      </c>
    </row>
    <row r="3" spans="1:6">
      <c r="A3" s="33">
        <v>1</v>
      </c>
      <c r="B3" s="34"/>
      <c r="C3" s="35"/>
      <c r="D3" s="3"/>
      <c r="E3" s="3"/>
      <c r="F3" s="3"/>
    </row>
    <row r="4" spans="1:6">
      <c r="A4" s="33">
        <v>2</v>
      </c>
      <c r="B4" s="34"/>
      <c r="C4" s="35"/>
      <c r="D4" s="3"/>
      <c r="E4" s="3"/>
      <c r="F4" s="3"/>
    </row>
    <row r="5" spans="1:6">
      <c r="A5" s="33">
        <v>3</v>
      </c>
      <c r="B5" s="34"/>
      <c r="C5" s="35"/>
      <c r="D5" s="3"/>
      <c r="E5" s="3"/>
      <c r="F5" s="3"/>
    </row>
    <row r="6" spans="1:6">
      <c r="A6" s="33">
        <v>4</v>
      </c>
      <c r="B6" s="34"/>
      <c r="C6" s="35"/>
      <c r="D6" s="3"/>
      <c r="E6" s="3"/>
      <c r="F6" s="3"/>
    </row>
    <row r="7" spans="1:6">
      <c r="A7" s="33">
        <v>5</v>
      </c>
      <c r="B7" s="34"/>
      <c r="C7" s="35"/>
      <c r="D7" s="3"/>
      <c r="E7" s="3"/>
      <c r="F7" s="3"/>
    </row>
    <row r="8" spans="1:6">
      <c r="A8" s="33">
        <v>6</v>
      </c>
      <c r="B8" s="34"/>
      <c r="C8" s="35"/>
      <c r="D8" s="3"/>
      <c r="E8" s="3"/>
      <c r="F8" s="3"/>
    </row>
    <row r="9" spans="1:6">
      <c r="A9" s="33">
        <v>7</v>
      </c>
      <c r="B9" s="34"/>
      <c r="C9" s="35"/>
      <c r="D9" s="3"/>
      <c r="E9" s="3"/>
      <c r="F9" s="3"/>
    </row>
    <row r="10" spans="1:6">
      <c r="A10" s="33">
        <v>8</v>
      </c>
      <c r="B10" s="34"/>
      <c r="C10" s="35"/>
      <c r="D10" s="3"/>
      <c r="E10" s="3"/>
      <c r="F10" s="3"/>
    </row>
    <row r="11" spans="1:6">
      <c r="A11" s="33">
        <v>9</v>
      </c>
      <c r="B11" s="34"/>
      <c r="C11" s="35"/>
      <c r="D11" s="3"/>
      <c r="E11" s="3"/>
      <c r="F11" s="3"/>
    </row>
    <row r="12" spans="1:6">
      <c r="A12" s="33">
        <v>10</v>
      </c>
      <c r="B12" s="34"/>
      <c r="C12" s="35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zoomScale="85" zoomScaleNormal="85" workbookViewId="0">
      <selection activeCell="G7" sqref="G7"/>
    </sheetView>
  </sheetViews>
  <sheetFormatPr defaultColWidth="9" defaultRowHeight="15.7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4" t="s">
        <v>110</v>
      </c>
      <c r="C1" s="24" t="s">
        <v>120</v>
      </c>
    </row>
    <row r="2" spans="1:3">
      <c r="A2" s="4">
        <v>1</v>
      </c>
      <c r="B2" s="5" t="s">
        <v>17</v>
      </c>
      <c r="C2" s="32">
        <v>100</v>
      </c>
    </row>
    <row r="3" spans="1:3">
      <c r="A3" s="4">
        <v>2</v>
      </c>
      <c r="B3" s="5" t="s">
        <v>18</v>
      </c>
      <c r="C3" s="32">
        <v>100</v>
      </c>
    </row>
    <row r="4" spans="1:3">
      <c r="A4" s="4">
        <v>3</v>
      </c>
      <c r="B4" s="5" t="s">
        <v>19</v>
      </c>
      <c r="C4" s="32">
        <v>100</v>
      </c>
    </row>
    <row r="5" spans="1:3">
      <c r="A5" s="4">
        <v>4</v>
      </c>
      <c r="B5" s="5" t="s">
        <v>20</v>
      </c>
      <c r="C5" s="32">
        <v>100</v>
      </c>
    </row>
    <row r="6" spans="1:3">
      <c r="A6" s="4">
        <v>5</v>
      </c>
      <c r="B6" s="5" t="s">
        <v>21</v>
      </c>
      <c r="C6" s="32">
        <v>100</v>
      </c>
    </row>
    <row r="7" spans="1:3">
      <c r="A7" s="4">
        <v>6</v>
      </c>
      <c r="B7" s="5" t="s">
        <v>22</v>
      </c>
      <c r="C7" s="32">
        <v>100</v>
      </c>
    </row>
    <row r="8" spans="1:3">
      <c r="A8" s="4">
        <v>7</v>
      </c>
      <c r="B8" s="5" t="s">
        <v>23</v>
      </c>
      <c r="C8" s="32">
        <v>100</v>
      </c>
    </row>
    <row r="9" spans="1:3">
      <c r="A9" s="4">
        <v>8</v>
      </c>
      <c r="B9" s="5" t="s">
        <v>24</v>
      </c>
      <c r="C9" s="32">
        <v>100</v>
      </c>
    </row>
    <row r="10" spans="1:3">
      <c r="A10" s="4">
        <v>9</v>
      </c>
      <c r="B10" s="5" t="s">
        <v>25</v>
      </c>
      <c r="C10" s="32">
        <v>100</v>
      </c>
    </row>
    <row r="11" spans="1:3">
      <c r="A11" s="4">
        <v>10</v>
      </c>
      <c r="B11" s="5" t="s">
        <v>26</v>
      </c>
      <c r="C11" s="32">
        <v>100</v>
      </c>
    </row>
    <row r="12" spans="1:3">
      <c r="A12" s="4">
        <v>11</v>
      </c>
      <c r="B12" s="5" t="s">
        <v>27</v>
      </c>
      <c r="C12" s="32">
        <v>100</v>
      </c>
    </row>
    <row r="13" spans="1:3">
      <c r="A13" s="4">
        <v>12</v>
      </c>
      <c r="B13" s="5" t="s">
        <v>28</v>
      </c>
      <c r="C13" s="32">
        <v>100</v>
      </c>
    </row>
    <row r="14" spans="1:3">
      <c r="A14" s="4">
        <v>13</v>
      </c>
      <c r="B14" s="5" t="s">
        <v>29</v>
      </c>
      <c r="C14" s="32">
        <v>100</v>
      </c>
    </row>
    <row r="15" spans="1:3">
      <c r="A15" s="4">
        <v>14</v>
      </c>
      <c r="B15" s="5" t="s">
        <v>30</v>
      </c>
      <c r="C15" s="32">
        <v>100</v>
      </c>
    </row>
    <row r="16" spans="1:3">
      <c r="A16" s="4">
        <v>15</v>
      </c>
      <c r="B16" s="5" t="s">
        <v>31</v>
      </c>
      <c r="C16" s="32">
        <v>100</v>
      </c>
    </row>
    <row r="17" spans="1:3">
      <c r="A17" s="4">
        <v>16</v>
      </c>
      <c r="B17" s="5" t="s">
        <v>32</v>
      </c>
      <c r="C17" s="32">
        <v>100</v>
      </c>
    </row>
    <row r="18" spans="1:3">
      <c r="A18" s="4">
        <v>17</v>
      </c>
      <c r="B18" s="5" t="s">
        <v>33</v>
      </c>
      <c r="C18" s="32">
        <v>100</v>
      </c>
    </row>
    <row r="19" spans="1:3">
      <c r="A19" s="4">
        <v>18</v>
      </c>
      <c r="B19" s="5" t="s">
        <v>34</v>
      </c>
      <c r="C19" s="32">
        <v>100</v>
      </c>
    </row>
    <row r="20" spans="1:3">
      <c r="A20" s="4">
        <v>19</v>
      </c>
      <c r="B20" s="5" t="s">
        <v>35</v>
      </c>
      <c r="C20" s="32">
        <v>100</v>
      </c>
    </row>
    <row r="21" spans="1:3">
      <c r="A21" s="4">
        <v>20</v>
      </c>
      <c r="B21" s="5" t="s">
        <v>36</v>
      </c>
      <c r="C21" s="32">
        <v>100</v>
      </c>
    </row>
    <row r="22" spans="1:3">
      <c r="A22" s="4">
        <v>21</v>
      </c>
      <c r="B22" s="5" t="s">
        <v>37</v>
      </c>
      <c r="C22" s="32">
        <v>100</v>
      </c>
    </row>
    <row r="23" spans="1:3">
      <c r="A23" s="4">
        <v>22</v>
      </c>
      <c r="B23" s="5" t="s">
        <v>38</v>
      </c>
      <c r="C23" s="32">
        <v>100</v>
      </c>
    </row>
    <row r="24" spans="1:3">
      <c r="A24" s="4">
        <v>23</v>
      </c>
      <c r="B24" s="5" t="s">
        <v>39</v>
      </c>
      <c r="C24" s="32">
        <v>100</v>
      </c>
    </row>
    <row r="25" spans="1:3">
      <c r="A25" s="4">
        <v>24</v>
      </c>
      <c r="B25" s="5" t="s">
        <v>40</v>
      </c>
      <c r="C25" s="32">
        <v>100</v>
      </c>
    </row>
    <row r="26" spans="1:3">
      <c r="A26" s="4">
        <v>25</v>
      </c>
      <c r="B26" s="5" t="s">
        <v>41</v>
      </c>
      <c r="C26" s="32">
        <v>100</v>
      </c>
    </row>
    <row r="27" spans="1:3">
      <c r="A27" s="4">
        <v>26</v>
      </c>
      <c r="B27" s="5" t="s">
        <v>42</v>
      </c>
      <c r="C27" s="32">
        <v>100</v>
      </c>
    </row>
    <row r="28" spans="1:3">
      <c r="A28" s="4">
        <v>27</v>
      </c>
      <c r="B28" s="5" t="s">
        <v>43</v>
      </c>
      <c r="C28" s="32">
        <v>100</v>
      </c>
    </row>
    <row r="29" spans="1:3">
      <c r="A29" s="4">
        <v>28</v>
      </c>
      <c r="B29" s="7" t="s">
        <v>45</v>
      </c>
      <c r="C29" s="8">
        <v>100</v>
      </c>
    </row>
    <row r="30" spans="1:3">
      <c r="A30" s="4">
        <v>29</v>
      </c>
      <c r="B30" s="7" t="s">
        <v>47</v>
      </c>
      <c r="C30" s="8">
        <v>100</v>
      </c>
    </row>
    <row r="31" spans="1:3">
      <c r="A31" s="4">
        <v>30</v>
      </c>
      <c r="B31" s="7" t="s">
        <v>48</v>
      </c>
      <c r="C31" s="8">
        <v>100</v>
      </c>
    </row>
    <row r="32" spans="1:3">
      <c r="A32" s="4">
        <v>31</v>
      </c>
      <c r="B32" s="7" t="s">
        <v>49</v>
      </c>
      <c r="C32" s="8">
        <v>100</v>
      </c>
    </row>
    <row r="33" spans="1:3">
      <c r="A33" s="4">
        <v>32</v>
      </c>
      <c r="B33" s="7" t="s">
        <v>50</v>
      </c>
      <c r="C33" s="8">
        <v>100</v>
      </c>
    </row>
    <row r="34" spans="1:3">
      <c r="A34" s="4">
        <v>33</v>
      </c>
      <c r="B34" s="7" t="s">
        <v>51</v>
      </c>
      <c r="C34" s="8">
        <v>100</v>
      </c>
    </row>
    <row r="35" spans="1:3">
      <c r="A35" s="4">
        <v>34</v>
      </c>
      <c r="B35" s="7" t="s">
        <v>52</v>
      </c>
      <c r="C35" s="8">
        <v>100</v>
      </c>
    </row>
    <row r="36" spans="1:3">
      <c r="A36" s="4">
        <v>35</v>
      </c>
      <c r="B36" s="7" t="s">
        <v>53</v>
      </c>
      <c r="C36" s="8">
        <v>100</v>
      </c>
    </row>
    <row r="37" spans="1:3">
      <c r="A37" s="4">
        <v>36</v>
      </c>
      <c r="B37" s="7" t="s">
        <v>54</v>
      </c>
      <c r="C37" s="8">
        <v>100</v>
      </c>
    </row>
    <row r="38" spans="1:3">
      <c r="A38" s="4">
        <v>37</v>
      </c>
      <c r="B38" s="7" t="s">
        <v>55</v>
      </c>
      <c r="C38" s="8">
        <v>100</v>
      </c>
    </row>
    <row r="39" spans="1:3">
      <c r="A39" s="4">
        <v>38</v>
      </c>
      <c r="B39" s="7" t="s">
        <v>56</v>
      </c>
      <c r="C39" s="8">
        <v>100</v>
      </c>
    </row>
    <row r="40" spans="1:3">
      <c r="A40" s="4">
        <v>39</v>
      </c>
      <c r="B40" s="7" t="s">
        <v>57</v>
      </c>
      <c r="C40" s="8">
        <v>100</v>
      </c>
    </row>
    <row r="41" spans="1:3">
      <c r="A41" s="4">
        <v>40</v>
      </c>
      <c r="B41" s="7" t="s">
        <v>58</v>
      </c>
      <c r="C41" s="8">
        <v>100</v>
      </c>
    </row>
    <row r="42" spans="1:3">
      <c r="A42" s="4">
        <v>41</v>
      </c>
      <c r="B42" s="7" t="s">
        <v>59</v>
      </c>
      <c r="C42" s="8">
        <v>100</v>
      </c>
    </row>
    <row r="43" spans="1:3">
      <c r="A43" s="4">
        <v>42</v>
      </c>
      <c r="B43" s="7" t="s">
        <v>60</v>
      </c>
      <c r="C43" s="8">
        <v>100</v>
      </c>
    </row>
    <row r="44" spans="1:3">
      <c r="A44" s="4">
        <v>43</v>
      </c>
      <c r="B44" s="7" t="s">
        <v>61</v>
      </c>
      <c r="C44" s="8">
        <v>100</v>
      </c>
    </row>
    <row r="45" spans="1:3">
      <c r="A45" s="4">
        <v>44</v>
      </c>
      <c r="B45" s="7" t="s">
        <v>62</v>
      </c>
      <c r="C45" s="8">
        <v>100</v>
      </c>
    </row>
    <row r="46" spans="1:3">
      <c r="A46" s="4">
        <v>45</v>
      </c>
      <c r="B46" s="7" t="s">
        <v>63</v>
      </c>
      <c r="C46" s="8">
        <v>100</v>
      </c>
    </row>
    <row r="47" spans="1:3">
      <c r="A47" s="4">
        <v>46</v>
      </c>
      <c r="B47" s="7" t="s">
        <v>64</v>
      </c>
      <c r="C47" s="8">
        <v>100</v>
      </c>
    </row>
    <row r="48" spans="1:3">
      <c r="A48" s="4">
        <v>47</v>
      </c>
      <c r="B48" s="7" t="s">
        <v>65</v>
      </c>
      <c r="C48" s="8">
        <v>100</v>
      </c>
    </row>
    <row r="49" spans="1:3">
      <c r="A49" s="4">
        <v>48</v>
      </c>
      <c r="B49" s="7" t="s">
        <v>66</v>
      </c>
      <c r="C49" s="8">
        <v>100</v>
      </c>
    </row>
    <row r="50" spans="1:3">
      <c r="A50" s="4">
        <v>49</v>
      </c>
      <c r="B50" s="7" t="s">
        <v>67</v>
      </c>
      <c r="C50" s="8">
        <v>100</v>
      </c>
    </row>
    <row r="51" spans="1:3">
      <c r="A51" s="4">
        <v>50</v>
      </c>
      <c r="B51" s="7" t="s">
        <v>68</v>
      </c>
      <c r="C51" s="8">
        <v>100</v>
      </c>
    </row>
    <row r="52" spans="1:3">
      <c r="A52" s="4">
        <v>51</v>
      </c>
      <c r="B52" s="7" t="s">
        <v>69</v>
      </c>
      <c r="C52" s="8">
        <v>100</v>
      </c>
    </row>
    <row r="53" spans="1:3">
      <c r="A53" s="4">
        <v>52</v>
      </c>
      <c r="B53" s="9" t="s">
        <v>70</v>
      </c>
      <c r="C53" s="8">
        <v>100</v>
      </c>
    </row>
    <row r="54" spans="1:3">
      <c r="A54" s="4">
        <v>53</v>
      </c>
      <c r="B54" s="7" t="s">
        <v>71</v>
      </c>
      <c r="C54" s="8">
        <v>100</v>
      </c>
    </row>
    <row r="55" spans="1:3">
      <c r="A55" s="4">
        <v>54</v>
      </c>
      <c r="B55" s="7" t="s">
        <v>72</v>
      </c>
      <c r="C55" s="8">
        <v>100</v>
      </c>
    </row>
    <row r="56" spans="1:3">
      <c r="A56" s="4">
        <v>55</v>
      </c>
      <c r="B56" s="7" t="s">
        <v>73</v>
      </c>
      <c r="C56" s="8">
        <v>100</v>
      </c>
    </row>
    <row r="57" spans="1:3">
      <c r="A57" s="4">
        <v>56</v>
      </c>
      <c r="B57" s="7" t="s">
        <v>74</v>
      </c>
      <c r="C57" s="8">
        <v>100</v>
      </c>
    </row>
    <row r="58" spans="1:3">
      <c r="A58" s="4">
        <v>57</v>
      </c>
      <c r="B58" s="7" t="s">
        <v>75</v>
      </c>
      <c r="C58" s="8">
        <v>100</v>
      </c>
    </row>
    <row r="59" spans="1:3">
      <c r="A59" s="4">
        <v>58</v>
      </c>
      <c r="B59" s="7" t="s">
        <v>76</v>
      </c>
      <c r="C59" s="8">
        <v>100</v>
      </c>
    </row>
    <row r="60" spans="1:3">
      <c r="A60" s="4">
        <v>59</v>
      </c>
      <c r="B60" s="10" t="s">
        <v>78</v>
      </c>
      <c r="C60" s="11">
        <v>100</v>
      </c>
    </row>
    <row r="61" spans="1:3">
      <c r="A61" s="4">
        <v>60</v>
      </c>
      <c r="B61" s="12" t="s">
        <v>79</v>
      </c>
      <c r="C61" s="11">
        <v>100</v>
      </c>
    </row>
    <row r="62" spans="1:3">
      <c r="A62" s="4">
        <v>61</v>
      </c>
      <c r="B62" s="12" t="s">
        <v>80</v>
      </c>
      <c r="C62" s="11">
        <v>100</v>
      </c>
    </row>
    <row r="63" spans="1:3">
      <c r="A63" s="4">
        <v>62</v>
      </c>
      <c r="B63" s="13" t="s">
        <v>81</v>
      </c>
      <c r="C63" s="11">
        <v>100</v>
      </c>
    </row>
    <row r="64" spans="1:3">
      <c r="A64" s="4">
        <v>63</v>
      </c>
      <c r="B64" s="13" t="s">
        <v>82</v>
      </c>
      <c r="C64" s="11">
        <v>100</v>
      </c>
    </row>
    <row r="65" spans="1:3">
      <c r="A65" s="4">
        <v>64</v>
      </c>
      <c r="B65" s="13" t="s">
        <v>83</v>
      </c>
      <c r="C65" s="11">
        <v>100</v>
      </c>
    </row>
    <row r="66" spans="1:3">
      <c r="A66" s="4">
        <v>65</v>
      </c>
      <c r="B66" s="13" t="s">
        <v>84</v>
      </c>
      <c r="C66" s="11">
        <v>100</v>
      </c>
    </row>
    <row r="67" spans="1:3">
      <c r="A67" s="4">
        <v>66</v>
      </c>
      <c r="B67" s="13" t="s">
        <v>85</v>
      </c>
      <c r="C67" s="11">
        <v>100</v>
      </c>
    </row>
    <row r="68" spans="1:3">
      <c r="A68" s="4">
        <v>67</v>
      </c>
      <c r="B68" s="13" t="s">
        <v>86</v>
      </c>
      <c r="C68" s="11">
        <v>100</v>
      </c>
    </row>
    <row r="69" spans="1:3">
      <c r="A69" s="4">
        <v>68</v>
      </c>
      <c r="B69" s="13" t="s">
        <v>87</v>
      </c>
      <c r="C69" s="11">
        <v>100</v>
      </c>
    </row>
    <row r="70" spans="1:3">
      <c r="A70" s="4">
        <v>69</v>
      </c>
      <c r="B70" s="13" t="s">
        <v>88</v>
      </c>
      <c r="C70" s="11">
        <v>100</v>
      </c>
    </row>
    <row r="71" spans="1:3">
      <c r="A71" s="4">
        <v>70</v>
      </c>
      <c r="B71" s="13" t="s">
        <v>89</v>
      </c>
      <c r="C71" s="11">
        <v>100</v>
      </c>
    </row>
    <row r="72" spans="1:3">
      <c r="A72" s="4">
        <v>71</v>
      </c>
      <c r="B72" s="13" t="s">
        <v>90</v>
      </c>
      <c r="C72" s="11">
        <v>100</v>
      </c>
    </row>
    <row r="73" spans="1:3">
      <c r="A73" s="4">
        <v>72</v>
      </c>
      <c r="B73" s="13" t="s">
        <v>91</v>
      </c>
      <c r="C73" s="11">
        <v>100</v>
      </c>
    </row>
    <row r="74" spans="1:3">
      <c r="A74" s="4">
        <v>73</v>
      </c>
      <c r="B74" s="13" t="s">
        <v>92</v>
      </c>
      <c r="C74" s="11">
        <v>100</v>
      </c>
    </row>
    <row r="75" spans="1:3">
      <c r="A75" s="4">
        <v>74</v>
      </c>
      <c r="B75" s="13" t="s">
        <v>93</v>
      </c>
      <c r="C75" s="11">
        <v>100</v>
      </c>
    </row>
    <row r="76" spans="1:3">
      <c r="A76" s="4">
        <v>75</v>
      </c>
      <c r="B76" s="13" t="s">
        <v>94</v>
      </c>
      <c r="C76" s="11">
        <v>100</v>
      </c>
    </row>
    <row r="77" spans="1:3">
      <c r="A77" s="4">
        <v>76</v>
      </c>
      <c r="B77" s="13" t="s">
        <v>95</v>
      </c>
      <c r="C77" s="11">
        <v>100</v>
      </c>
    </row>
    <row r="78" spans="1:3">
      <c r="A78" s="4">
        <v>77</v>
      </c>
      <c r="B78" s="13" t="s">
        <v>96</v>
      </c>
      <c r="C78" s="11">
        <v>100</v>
      </c>
    </row>
    <row r="79" spans="1:3">
      <c r="A79" s="4">
        <v>78</v>
      </c>
      <c r="B79" s="13" t="s">
        <v>97</v>
      </c>
      <c r="C79" s="11">
        <v>100</v>
      </c>
    </row>
    <row r="80" spans="1:3">
      <c r="A80" s="4">
        <v>79</v>
      </c>
      <c r="B80" s="13" t="s">
        <v>98</v>
      </c>
      <c r="C80" s="11">
        <v>100</v>
      </c>
    </row>
    <row r="81" spans="1:3">
      <c r="A81" s="4">
        <v>80</v>
      </c>
      <c r="B81" s="13" t="s">
        <v>99</v>
      </c>
      <c r="C81" s="11">
        <v>100</v>
      </c>
    </row>
    <row r="82" spans="1:3">
      <c r="A82" s="4">
        <v>81</v>
      </c>
      <c r="B82" s="13" t="s">
        <v>100</v>
      </c>
      <c r="C82" s="11">
        <v>100</v>
      </c>
    </row>
    <row r="83" spans="1:3">
      <c r="A83" s="4">
        <v>82</v>
      </c>
      <c r="B83" s="13" t="s">
        <v>101</v>
      </c>
      <c r="C83" s="11">
        <v>100</v>
      </c>
    </row>
    <row r="84" spans="1:3">
      <c r="A84" s="4">
        <v>83</v>
      </c>
      <c r="B84" s="13" t="s">
        <v>102</v>
      </c>
      <c r="C84" s="11">
        <v>100</v>
      </c>
    </row>
    <row r="85" spans="1:3">
      <c r="A85" s="4">
        <v>84</v>
      </c>
      <c r="B85" s="13" t="s">
        <v>103</v>
      </c>
      <c r="C85" s="11">
        <v>100</v>
      </c>
    </row>
    <row r="86" spans="1:3">
      <c r="A86" s="4">
        <v>85</v>
      </c>
      <c r="B86" s="14" t="s">
        <v>104</v>
      </c>
      <c r="C86" s="11">
        <v>100</v>
      </c>
    </row>
    <row r="87" spans="1:3">
      <c r="A87" s="4">
        <v>86</v>
      </c>
      <c r="B87" s="13" t="s">
        <v>105</v>
      </c>
      <c r="C87" s="11">
        <v>100</v>
      </c>
    </row>
    <row r="88" spans="1:3">
      <c r="A88" s="4">
        <v>87</v>
      </c>
      <c r="B88" s="13" t="s">
        <v>106</v>
      </c>
      <c r="C88" s="11">
        <v>100</v>
      </c>
    </row>
    <row r="89" spans="1:3">
      <c r="A89" s="4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I7" sqref="I7"/>
    </sheetView>
  </sheetViews>
  <sheetFormatPr defaultColWidth="9" defaultRowHeight="15.75" outlineLevelCol="7"/>
  <cols>
    <col min="1" max="1" width="9" style="30"/>
    <col min="2" max="2" width="13.8" style="30" customWidth="1"/>
    <col min="3" max="3" width="13.4" style="30" customWidth="1"/>
    <col min="4" max="4" width="12.2" style="30" customWidth="1"/>
    <col min="5" max="5" width="11.5" style="30" customWidth="1"/>
    <col min="6" max="6" width="11" style="30" customWidth="1"/>
    <col min="7" max="7" width="15.9" style="30" customWidth="1"/>
    <col min="8" max="16384" width="9" style="30"/>
  </cols>
  <sheetData>
    <row r="1" s="30" customFormat="1" ht="30" customHeight="1" spans="1:8">
      <c r="A1" s="31" t="s">
        <v>1000</v>
      </c>
      <c r="B1" s="31"/>
      <c r="C1" s="31"/>
      <c r="D1" s="31"/>
      <c r="E1" s="31"/>
      <c r="F1" s="31"/>
      <c r="G1" s="31"/>
      <c r="H1" s="31"/>
    </row>
    <row r="2" s="30" customFormat="1" spans="1:8">
      <c r="A2" s="18" t="s">
        <v>1</v>
      </c>
      <c r="B2" s="18" t="s">
        <v>110</v>
      </c>
      <c r="C2" s="18" t="s">
        <v>1001</v>
      </c>
      <c r="D2" s="18" t="s">
        <v>1002</v>
      </c>
      <c r="E2" s="18" t="s">
        <v>1003</v>
      </c>
      <c r="F2" s="18" t="s">
        <v>1004</v>
      </c>
      <c r="G2" s="18" t="s">
        <v>1005</v>
      </c>
      <c r="H2" s="18" t="s">
        <v>1006</v>
      </c>
    </row>
    <row r="3" s="30" customFormat="1" spans="1:8">
      <c r="A3" s="4">
        <v>1</v>
      </c>
      <c r="B3" s="5" t="s">
        <v>17</v>
      </c>
      <c r="C3" s="18">
        <v>20</v>
      </c>
      <c r="D3" s="18">
        <v>20</v>
      </c>
      <c r="E3" s="18">
        <v>20</v>
      </c>
      <c r="F3" s="18">
        <v>20</v>
      </c>
      <c r="G3" s="18">
        <v>20</v>
      </c>
      <c r="H3" s="18">
        <v>100</v>
      </c>
    </row>
    <row r="4" s="30" customFormat="1" spans="1:8">
      <c r="A4" s="4">
        <v>2</v>
      </c>
      <c r="B4" s="5" t="s">
        <v>18</v>
      </c>
      <c r="C4" s="18">
        <v>20</v>
      </c>
      <c r="D4" s="18">
        <v>20</v>
      </c>
      <c r="E4" s="18">
        <v>20</v>
      </c>
      <c r="F4" s="18">
        <v>20</v>
      </c>
      <c r="G4" s="18">
        <v>20</v>
      </c>
      <c r="H4" s="18">
        <v>100</v>
      </c>
    </row>
    <row r="5" s="30" customFormat="1" spans="1:8">
      <c r="A5" s="4">
        <v>3</v>
      </c>
      <c r="B5" s="5" t="s">
        <v>19</v>
      </c>
      <c r="C5" s="18">
        <v>20</v>
      </c>
      <c r="D5" s="18">
        <v>20</v>
      </c>
      <c r="E5" s="18">
        <v>20</v>
      </c>
      <c r="F5" s="18">
        <v>20</v>
      </c>
      <c r="G5" s="18">
        <v>20</v>
      </c>
      <c r="H5" s="18">
        <v>100</v>
      </c>
    </row>
    <row r="6" s="30" customFormat="1" spans="1:8">
      <c r="A6" s="4">
        <v>4</v>
      </c>
      <c r="B6" s="5" t="s">
        <v>20</v>
      </c>
      <c r="C6" s="18">
        <v>20</v>
      </c>
      <c r="D6" s="18">
        <v>20</v>
      </c>
      <c r="E6" s="18">
        <v>20</v>
      </c>
      <c r="F6" s="18">
        <v>20</v>
      </c>
      <c r="G6" s="18">
        <v>20</v>
      </c>
      <c r="H6" s="18">
        <v>100</v>
      </c>
    </row>
    <row r="7" s="30" customFormat="1" spans="1:8">
      <c r="A7" s="4">
        <v>5</v>
      </c>
      <c r="B7" s="5" t="s">
        <v>21</v>
      </c>
      <c r="C7" s="18">
        <v>20</v>
      </c>
      <c r="D7" s="18">
        <v>20</v>
      </c>
      <c r="E7" s="18">
        <v>20</v>
      </c>
      <c r="F7" s="18">
        <v>20</v>
      </c>
      <c r="G7" s="18">
        <v>20</v>
      </c>
      <c r="H7" s="18">
        <v>100</v>
      </c>
    </row>
    <row r="8" s="30" customFormat="1" spans="1:8">
      <c r="A8" s="4">
        <v>6</v>
      </c>
      <c r="B8" s="5" t="s">
        <v>22</v>
      </c>
      <c r="C8" s="18">
        <v>20</v>
      </c>
      <c r="D8" s="18">
        <v>20</v>
      </c>
      <c r="E8" s="18">
        <v>20</v>
      </c>
      <c r="F8" s="18">
        <v>20</v>
      </c>
      <c r="G8" s="18">
        <v>20</v>
      </c>
      <c r="H8" s="18">
        <v>100</v>
      </c>
    </row>
    <row r="9" s="30" customFormat="1" spans="1:8">
      <c r="A9" s="4">
        <v>7</v>
      </c>
      <c r="B9" s="5" t="s">
        <v>23</v>
      </c>
      <c r="C9" s="18">
        <v>20</v>
      </c>
      <c r="D9" s="18">
        <v>20</v>
      </c>
      <c r="E9" s="18">
        <v>20</v>
      </c>
      <c r="F9" s="18">
        <v>20</v>
      </c>
      <c r="G9" s="18">
        <v>20</v>
      </c>
      <c r="H9" s="18">
        <v>100</v>
      </c>
    </row>
    <row r="10" s="30" customFormat="1" spans="1:8">
      <c r="A10" s="4">
        <v>8</v>
      </c>
      <c r="B10" s="5" t="s">
        <v>24</v>
      </c>
      <c r="C10" s="18">
        <v>20</v>
      </c>
      <c r="D10" s="18">
        <v>20</v>
      </c>
      <c r="E10" s="18">
        <v>20</v>
      </c>
      <c r="F10" s="18">
        <v>20</v>
      </c>
      <c r="G10" s="18">
        <v>20</v>
      </c>
      <c r="H10" s="18">
        <v>100</v>
      </c>
    </row>
    <row r="11" s="30" customFormat="1" spans="1:8">
      <c r="A11" s="4">
        <v>9</v>
      </c>
      <c r="B11" s="5" t="s">
        <v>25</v>
      </c>
      <c r="C11" s="18">
        <v>20</v>
      </c>
      <c r="D11" s="18">
        <v>20</v>
      </c>
      <c r="E11" s="18">
        <v>20</v>
      </c>
      <c r="F11" s="18">
        <v>20</v>
      </c>
      <c r="G11" s="18">
        <v>20</v>
      </c>
      <c r="H11" s="18">
        <v>100</v>
      </c>
    </row>
    <row r="12" s="30" customFormat="1" spans="1:8">
      <c r="A12" s="4">
        <v>10</v>
      </c>
      <c r="B12" s="5" t="s">
        <v>26</v>
      </c>
      <c r="C12" s="18">
        <v>20</v>
      </c>
      <c r="D12" s="18">
        <v>20</v>
      </c>
      <c r="E12" s="18">
        <v>20</v>
      </c>
      <c r="F12" s="18">
        <v>20</v>
      </c>
      <c r="G12" s="18">
        <v>20</v>
      </c>
      <c r="H12" s="18">
        <v>100</v>
      </c>
    </row>
    <row r="13" s="30" customFormat="1" spans="1:8">
      <c r="A13" s="4">
        <v>11</v>
      </c>
      <c r="B13" s="5" t="s">
        <v>27</v>
      </c>
      <c r="C13" s="18">
        <v>20</v>
      </c>
      <c r="D13" s="18">
        <v>20</v>
      </c>
      <c r="E13" s="18">
        <v>20</v>
      </c>
      <c r="F13" s="18">
        <v>20</v>
      </c>
      <c r="G13" s="18">
        <v>20</v>
      </c>
      <c r="H13" s="18">
        <v>100</v>
      </c>
    </row>
    <row r="14" s="30" customFormat="1" spans="1:8">
      <c r="A14" s="4">
        <v>12</v>
      </c>
      <c r="B14" s="5" t="s">
        <v>28</v>
      </c>
      <c r="C14" s="18">
        <v>20</v>
      </c>
      <c r="D14" s="18">
        <v>20</v>
      </c>
      <c r="E14" s="18">
        <v>20</v>
      </c>
      <c r="F14" s="18">
        <v>20</v>
      </c>
      <c r="G14" s="18">
        <v>20</v>
      </c>
      <c r="H14" s="18">
        <v>100</v>
      </c>
    </row>
    <row r="15" s="30" customFormat="1" spans="1:8">
      <c r="A15" s="4">
        <v>13</v>
      </c>
      <c r="B15" s="5" t="s">
        <v>29</v>
      </c>
      <c r="C15" s="18">
        <v>20</v>
      </c>
      <c r="D15" s="18">
        <v>20</v>
      </c>
      <c r="E15" s="18">
        <v>20</v>
      </c>
      <c r="F15" s="18">
        <v>20</v>
      </c>
      <c r="G15" s="18">
        <v>20</v>
      </c>
      <c r="H15" s="18">
        <v>100</v>
      </c>
    </row>
    <row r="16" s="30" customFormat="1" spans="1:8">
      <c r="A16" s="4">
        <v>14</v>
      </c>
      <c r="B16" s="5" t="s">
        <v>30</v>
      </c>
      <c r="C16" s="18">
        <v>20</v>
      </c>
      <c r="D16" s="18">
        <v>20</v>
      </c>
      <c r="E16" s="18">
        <v>20</v>
      </c>
      <c r="F16" s="18">
        <v>20</v>
      </c>
      <c r="G16" s="18">
        <v>20</v>
      </c>
      <c r="H16" s="18">
        <v>100</v>
      </c>
    </row>
    <row r="17" s="30" customFormat="1" spans="1:8">
      <c r="A17" s="4">
        <v>15</v>
      </c>
      <c r="B17" s="5" t="s">
        <v>31</v>
      </c>
      <c r="C17" s="18">
        <v>20</v>
      </c>
      <c r="D17" s="18">
        <v>20</v>
      </c>
      <c r="E17" s="18">
        <v>20</v>
      </c>
      <c r="F17" s="18">
        <v>20</v>
      </c>
      <c r="G17" s="18">
        <v>20</v>
      </c>
      <c r="H17" s="18">
        <v>100</v>
      </c>
    </row>
    <row r="18" s="30" customFormat="1" spans="1:8">
      <c r="A18" s="4">
        <v>16</v>
      </c>
      <c r="B18" s="5" t="s">
        <v>32</v>
      </c>
      <c r="C18" s="18">
        <v>20</v>
      </c>
      <c r="D18" s="18">
        <v>20</v>
      </c>
      <c r="E18" s="18">
        <v>20</v>
      </c>
      <c r="F18" s="18">
        <v>20</v>
      </c>
      <c r="G18" s="18">
        <v>20</v>
      </c>
      <c r="H18" s="18">
        <v>100</v>
      </c>
    </row>
    <row r="19" s="30" customFormat="1" spans="1:8">
      <c r="A19" s="4">
        <v>17</v>
      </c>
      <c r="B19" s="5" t="s">
        <v>33</v>
      </c>
      <c r="C19" s="18">
        <v>20</v>
      </c>
      <c r="D19" s="18">
        <v>20</v>
      </c>
      <c r="E19" s="18">
        <v>20</v>
      </c>
      <c r="F19" s="18">
        <v>20</v>
      </c>
      <c r="G19" s="18">
        <v>20</v>
      </c>
      <c r="H19" s="18">
        <v>100</v>
      </c>
    </row>
    <row r="20" s="30" customFormat="1" spans="1:8">
      <c r="A20" s="4">
        <v>18</v>
      </c>
      <c r="B20" s="5" t="s">
        <v>34</v>
      </c>
      <c r="C20" s="18">
        <v>20</v>
      </c>
      <c r="D20" s="18">
        <v>20</v>
      </c>
      <c r="E20" s="18">
        <v>20</v>
      </c>
      <c r="F20" s="18">
        <v>20</v>
      </c>
      <c r="G20" s="18">
        <v>20</v>
      </c>
      <c r="H20" s="18">
        <v>100</v>
      </c>
    </row>
    <row r="21" s="30" customFormat="1" spans="1:8">
      <c r="A21" s="4">
        <v>19</v>
      </c>
      <c r="B21" s="5" t="s">
        <v>35</v>
      </c>
      <c r="C21" s="18">
        <v>20</v>
      </c>
      <c r="D21" s="18">
        <v>20</v>
      </c>
      <c r="E21" s="18">
        <v>20</v>
      </c>
      <c r="F21" s="18">
        <v>20</v>
      </c>
      <c r="G21" s="18">
        <v>20</v>
      </c>
      <c r="H21" s="18">
        <v>100</v>
      </c>
    </row>
    <row r="22" s="30" customFormat="1" spans="1:8">
      <c r="A22" s="4">
        <v>20</v>
      </c>
      <c r="B22" s="5" t="s">
        <v>36</v>
      </c>
      <c r="C22" s="18">
        <v>20</v>
      </c>
      <c r="D22" s="18">
        <v>20</v>
      </c>
      <c r="E22" s="18">
        <v>20</v>
      </c>
      <c r="F22" s="18">
        <v>20</v>
      </c>
      <c r="G22" s="18">
        <v>20</v>
      </c>
      <c r="H22" s="18">
        <v>100</v>
      </c>
    </row>
    <row r="23" s="30" customFormat="1" spans="1:8">
      <c r="A23" s="4">
        <v>21</v>
      </c>
      <c r="B23" s="5" t="s">
        <v>37</v>
      </c>
      <c r="C23" s="18">
        <v>20</v>
      </c>
      <c r="D23" s="18">
        <v>20</v>
      </c>
      <c r="E23" s="18">
        <v>20</v>
      </c>
      <c r="F23" s="18">
        <v>20</v>
      </c>
      <c r="G23" s="18">
        <v>20</v>
      </c>
      <c r="H23" s="18">
        <v>100</v>
      </c>
    </row>
    <row r="24" s="30" customFormat="1" spans="1:8">
      <c r="A24" s="4">
        <v>22</v>
      </c>
      <c r="B24" s="5" t="s">
        <v>38</v>
      </c>
      <c r="C24" s="18">
        <v>20</v>
      </c>
      <c r="D24" s="18">
        <v>20</v>
      </c>
      <c r="E24" s="18">
        <v>20</v>
      </c>
      <c r="F24" s="18">
        <v>20</v>
      </c>
      <c r="G24" s="18">
        <v>20</v>
      </c>
      <c r="H24" s="18">
        <v>100</v>
      </c>
    </row>
    <row r="25" s="30" customFormat="1" spans="1:8">
      <c r="A25" s="4">
        <v>23</v>
      </c>
      <c r="B25" s="5" t="s">
        <v>39</v>
      </c>
      <c r="C25" s="18">
        <v>20</v>
      </c>
      <c r="D25" s="18">
        <v>20</v>
      </c>
      <c r="E25" s="18">
        <v>20</v>
      </c>
      <c r="F25" s="18">
        <v>20</v>
      </c>
      <c r="G25" s="18">
        <v>20</v>
      </c>
      <c r="H25" s="18">
        <v>100</v>
      </c>
    </row>
    <row r="26" s="30" customFormat="1" spans="1:8">
      <c r="A26" s="4">
        <v>24</v>
      </c>
      <c r="B26" s="5" t="s">
        <v>40</v>
      </c>
      <c r="C26" s="18">
        <v>20</v>
      </c>
      <c r="D26" s="18">
        <v>20</v>
      </c>
      <c r="E26" s="18">
        <v>20</v>
      </c>
      <c r="F26" s="18">
        <v>20</v>
      </c>
      <c r="G26" s="18">
        <v>20</v>
      </c>
      <c r="H26" s="18">
        <v>100</v>
      </c>
    </row>
    <row r="27" s="30" customFormat="1" spans="1:8">
      <c r="A27" s="4">
        <v>25</v>
      </c>
      <c r="B27" s="5" t="s">
        <v>41</v>
      </c>
      <c r="C27" s="18">
        <v>20</v>
      </c>
      <c r="D27" s="18">
        <v>20</v>
      </c>
      <c r="E27" s="18">
        <v>20</v>
      </c>
      <c r="F27" s="18">
        <v>20</v>
      </c>
      <c r="G27" s="18">
        <v>20</v>
      </c>
      <c r="H27" s="18">
        <v>100</v>
      </c>
    </row>
    <row r="28" s="30" customFormat="1" spans="1:8">
      <c r="A28" s="4">
        <v>26</v>
      </c>
      <c r="B28" s="5" t="s">
        <v>42</v>
      </c>
      <c r="C28" s="18">
        <v>20</v>
      </c>
      <c r="D28" s="18">
        <v>20</v>
      </c>
      <c r="E28" s="18">
        <v>20</v>
      </c>
      <c r="F28" s="18">
        <v>20</v>
      </c>
      <c r="G28" s="18">
        <v>20</v>
      </c>
      <c r="H28" s="18">
        <v>100</v>
      </c>
    </row>
    <row r="29" s="30" customFormat="1" spans="1:8">
      <c r="A29" s="4">
        <v>27</v>
      </c>
      <c r="B29" s="5" t="s">
        <v>43</v>
      </c>
      <c r="C29" s="18">
        <v>20</v>
      </c>
      <c r="D29" s="18">
        <v>20</v>
      </c>
      <c r="E29" s="18">
        <v>20</v>
      </c>
      <c r="F29" s="18">
        <v>20</v>
      </c>
      <c r="G29" s="18">
        <v>20</v>
      </c>
      <c r="H29" s="18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workbookViewId="0">
      <selection activeCell="E51" sqref="E51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24" t="s">
        <v>110</v>
      </c>
      <c r="C1" s="24" t="s">
        <v>120</v>
      </c>
    </row>
    <row r="2" spans="1:3">
      <c r="A2" s="25">
        <v>1</v>
      </c>
      <c r="B2" s="26" t="s">
        <v>52</v>
      </c>
      <c r="C2" s="25">
        <v>100</v>
      </c>
    </row>
    <row r="3" spans="1:3">
      <c r="A3" s="25">
        <v>2</v>
      </c>
      <c r="B3" s="26" t="s">
        <v>53</v>
      </c>
      <c r="C3" s="25">
        <v>100</v>
      </c>
    </row>
    <row r="4" spans="1:3">
      <c r="A4" s="25">
        <v>3</v>
      </c>
      <c r="B4" s="26" t="s">
        <v>55</v>
      </c>
      <c r="C4" s="25">
        <v>100</v>
      </c>
    </row>
    <row r="5" spans="1:3">
      <c r="A5" s="25">
        <v>4</v>
      </c>
      <c r="B5" s="25" t="s">
        <v>1007</v>
      </c>
      <c r="C5" s="25">
        <v>100</v>
      </c>
    </row>
    <row r="6" spans="1:3">
      <c r="A6" s="25">
        <v>5</v>
      </c>
      <c r="B6" s="26" t="s">
        <v>60</v>
      </c>
      <c r="C6" s="25">
        <v>100</v>
      </c>
    </row>
    <row r="7" spans="1:3">
      <c r="A7" s="25">
        <v>6</v>
      </c>
      <c r="B7" s="26" t="s">
        <v>61</v>
      </c>
      <c r="C7" s="25">
        <v>100</v>
      </c>
    </row>
    <row r="8" spans="1:3">
      <c r="A8" s="25">
        <v>7</v>
      </c>
      <c r="B8" s="26" t="s">
        <v>56</v>
      </c>
      <c r="C8" s="25">
        <v>100</v>
      </c>
    </row>
    <row r="9" spans="1:3">
      <c r="A9" s="25">
        <v>8</v>
      </c>
      <c r="B9" s="26" t="s">
        <v>58</v>
      </c>
      <c r="C9" s="25">
        <v>100</v>
      </c>
    </row>
    <row r="10" spans="1:3">
      <c r="A10" s="25">
        <v>9</v>
      </c>
      <c r="B10" s="26" t="s">
        <v>57</v>
      </c>
      <c r="C10" s="25">
        <v>100</v>
      </c>
    </row>
    <row r="11" spans="1:3">
      <c r="A11" s="25">
        <v>10</v>
      </c>
      <c r="B11" s="26" t="s">
        <v>59</v>
      </c>
      <c r="C11" s="25">
        <v>100</v>
      </c>
    </row>
    <row r="12" spans="1:3">
      <c r="A12" s="25">
        <v>11</v>
      </c>
      <c r="B12" s="26" t="s">
        <v>62</v>
      </c>
      <c r="C12" s="25">
        <v>100</v>
      </c>
    </row>
    <row r="13" spans="1:3">
      <c r="A13" s="25">
        <v>12</v>
      </c>
      <c r="B13" s="26" t="s">
        <v>63</v>
      </c>
      <c r="C13" s="25">
        <v>100</v>
      </c>
    </row>
    <row r="14" spans="1:3">
      <c r="A14" s="25">
        <v>13</v>
      </c>
      <c r="B14" s="26" t="s">
        <v>48</v>
      </c>
      <c r="C14" s="25">
        <v>100</v>
      </c>
    </row>
    <row r="15" spans="1:3">
      <c r="A15" s="25">
        <v>14</v>
      </c>
      <c r="B15" s="26" t="s">
        <v>50</v>
      </c>
      <c r="C15" s="25">
        <v>100</v>
      </c>
    </row>
    <row r="16" spans="1:3">
      <c r="A16" s="25">
        <v>15</v>
      </c>
      <c r="B16" s="26" t="s">
        <v>51</v>
      </c>
      <c r="C16" s="25">
        <v>100</v>
      </c>
    </row>
    <row r="17" spans="1:3">
      <c r="A17" s="25">
        <v>16</v>
      </c>
      <c r="B17" s="26" t="s">
        <v>49</v>
      </c>
      <c r="C17" s="25">
        <v>100</v>
      </c>
    </row>
    <row r="18" spans="1:3">
      <c r="A18" s="25">
        <v>17</v>
      </c>
      <c r="B18" s="26" t="s">
        <v>69</v>
      </c>
      <c r="C18" s="25">
        <v>100</v>
      </c>
    </row>
    <row r="19" spans="1:3">
      <c r="A19" s="25">
        <v>18</v>
      </c>
      <c r="B19" s="26" t="s">
        <v>70</v>
      </c>
      <c r="C19" s="25">
        <v>100</v>
      </c>
    </row>
    <row r="20" spans="1:3">
      <c r="A20" s="25">
        <v>19</v>
      </c>
      <c r="B20" s="26" t="s">
        <v>71</v>
      </c>
      <c r="C20" s="25">
        <v>100</v>
      </c>
    </row>
    <row r="21" spans="1:3">
      <c r="A21" s="25">
        <v>20</v>
      </c>
      <c r="B21" s="26" t="s">
        <v>65</v>
      </c>
      <c r="C21" s="25">
        <v>100</v>
      </c>
    </row>
    <row r="22" spans="1:3">
      <c r="A22" s="25">
        <v>21</v>
      </c>
      <c r="B22" s="26" t="s">
        <v>67</v>
      </c>
      <c r="C22" s="25">
        <v>100</v>
      </c>
    </row>
    <row r="23" spans="1:3">
      <c r="A23" s="25">
        <v>22</v>
      </c>
      <c r="B23" s="26" t="s">
        <v>66</v>
      </c>
      <c r="C23" s="25">
        <v>100</v>
      </c>
    </row>
    <row r="24" spans="1:3">
      <c r="A24" s="25">
        <v>23</v>
      </c>
      <c r="B24" s="26" t="s">
        <v>72</v>
      </c>
      <c r="C24" s="25">
        <v>100</v>
      </c>
    </row>
    <row r="25" spans="1:3">
      <c r="A25" s="25">
        <v>24</v>
      </c>
      <c r="B25" s="26" t="s">
        <v>73</v>
      </c>
      <c r="C25" s="25">
        <v>100</v>
      </c>
    </row>
    <row r="26" spans="1:3">
      <c r="A26" s="25">
        <v>25</v>
      </c>
      <c r="B26" s="26" t="s">
        <v>45</v>
      </c>
      <c r="C26" s="25">
        <v>100</v>
      </c>
    </row>
    <row r="27" spans="1:3">
      <c r="A27" s="25">
        <v>26</v>
      </c>
      <c r="B27" s="26" t="s">
        <v>47</v>
      </c>
      <c r="C27" s="25">
        <v>100</v>
      </c>
    </row>
    <row r="28" spans="1:3">
      <c r="A28" s="25">
        <v>27</v>
      </c>
      <c r="B28" s="26" t="s">
        <v>75</v>
      </c>
      <c r="C28" s="25">
        <v>100</v>
      </c>
    </row>
    <row r="29" spans="1:3">
      <c r="A29" s="25">
        <v>28</v>
      </c>
      <c r="B29" s="26" t="s">
        <v>76</v>
      </c>
      <c r="C29" s="25">
        <v>100</v>
      </c>
    </row>
    <row r="30" spans="1:3">
      <c r="A30" s="25">
        <v>29</v>
      </c>
      <c r="B30" s="26" t="s">
        <v>215</v>
      </c>
      <c r="C30" s="25">
        <v>100</v>
      </c>
    </row>
    <row r="31" spans="1:3">
      <c r="A31" s="27">
        <v>30</v>
      </c>
      <c r="B31" s="28" t="s">
        <v>19</v>
      </c>
      <c r="C31" s="29">
        <v>100</v>
      </c>
    </row>
    <row r="32" spans="1:3">
      <c r="A32" s="27">
        <v>31</v>
      </c>
      <c r="B32" s="28" t="s">
        <v>20</v>
      </c>
      <c r="C32" s="29">
        <v>100</v>
      </c>
    </row>
    <row r="33" spans="1:3">
      <c r="A33" s="27">
        <v>32</v>
      </c>
      <c r="B33" s="28" t="s">
        <v>21</v>
      </c>
      <c r="C33" s="29">
        <v>100</v>
      </c>
    </row>
    <row r="34" spans="1:3">
      <c r="A34" s="27">
        <v>33</v>
      </c>
      <c r="B34" s="28" t="s">
        <v>17</v>
      </c>
      <c r="C34" s="29">
        <v>100</v>
      </c>
    </row>
    <row r="35" spans="1:3">
      <c r="A35" s="27">
        <v>34</v>
      </c>
      <c r="B35" s="28" t="s">
        <v>18</v>
      </c>
      <c r="C35" s="29">
        <v>100</v>
      </c>
    </row>
    <row r="36" spans="1:3">
      <c r="A36" s="27">
        <v>35</v>
      </c>
      <c r="B36" s="28" t="s">
        <v>22</v>
      </c>
      <c r="C36" s="29">
        <v>98</v>
      </c>
    </row>
    <row r="37" spans="1:3">
      <c r="A37" s="27">
        <v>36</v>
      </c>
      <c r="B37" s="28" t="s">
        <v>23</v>
      </c>
      <c r="C37" s="29">
        <v>100</v>
      </c>
    </row>
    <row r="38" spans="1:3">
      <c r="A38" s="27">
        <v>37</v>
      </c>
      <c r="B38" s="28" t="s">
        <v>24</v>
      </c>
      <c r="C38" s="29">
        <v>100</v>
      </c>
    </row>
    <row r="39" spans="1:3">
      <c r="A39" s="27">
        <v>38</v>
      </c>
      <c r="B39" s="28" t="s">
        <v>25</v>
      </c>
      <c r="C39" s="29">
        <v>100</v>
      </c>
    </row>
    <row r="40" spans="1:3">
      <c r="A40" s="27">
        <v>39</v>
      </c>
      <c r="B40" s="28" t="s">
        <v>26</v>
      </c>
      <c r="C40" s="29">
        <v>100</v>
      </c>
    </row>
    <row r="41" spans="1:3">
      <c r="A41" s="27">
        <v>40</v>
      </c>
      <c r="B41" s="28" t="s">
        <v>27</v>
      </c>
      <c r="C41" s="29">
        <v>100</v>
      </c>
    </row>
    <row r="42" spans="1:3">
      <c r="A42" s="27">
        <v>41</v>
      </c>
      <c r="B42" s="28" t="s">
        <v>28</v>
      </c>
      <c r="C42" s="29">
        <v>100</v>
      </c>
    </row>
    <row r="43" spans="1:3">
      <c r="A43" s="27">
        <v>42</v>
      </c>
      <c r="B43" s="28" t="s">
        <v>29</v>
      </c>
      <c r="C43" s="29">
        <v>100</v>
      </c>
    </row>
    <row r="44" spans="1:3">
      <c r="A44" s="27">
        <v>43</v>
      </c>
      <c r="B44" s="28" t="s">
        <v>32</v>
      </c>
      <c r="C44" s="29">
        <v>100</v>
      </c>
    </row>
    <row r="45" spans="1:3">
      <c r="A45" s="27">
        <v>44</v>
      </c>
      <c r="B45" s="28" t="s">
        <v>30</v>
      </c>
      <c r="C45" s="29">
        <v>98</v>
      </c>
    </row>
    <row r="46" spans="1:3">
      <c r="A46" s="27">
        <v>45</v>
      </c>
      <c r="B46" s="28" t="s">
        <v>31</v>
      </c>
      <c r="C46" s="29">
        <v>100</v>
      </c>
    </row>
    <row r="47" spans="1:3">
      <c r="A47" s="27">
        <v>46</v>
      </c>
      <c r="B47" s="28" t="s">
        <v>33</v>
      </c>
      <c r="C47" s="29">
        <v>100</v>
      </c>
    </row>
    <row r="48" spans="1:3">
      <c r="A48" s="27">
        <v>47</v>
      </c>
      <c r="B48" s="28" t="s">
        <v>34</v>
      </c>
      <c r="C48" s="29">
        <v>100</v>
      </c>
    </row>
    <row r="49" spans="1:3">
      <c r="A49" s="27">
        <v>48</v>
      </c>
      <c r="B49" s="28" t="s">
        <v>35</v>
      </c>
      <c r="C49" s="29">
        <v>98</v>
      </c>
    </row>
    <row r="50" spans="1:3">
      <c r="A50" s="27">
        <v>49</v>
      </c>
      <c r="B50" s="28" t="s">
        <v>36</v>
      </c>
      <c r="C50" s="29">
        <v>98</v>
      </c>
    </row>
    <row r="51" spans="1:3">
      <c r="A51" s="27">
        <v>50</v>
      </c>
      <c r="B51" s="28" t="s">
        <v>37</v>
      </c>
      <c r="C51" s="29">
        <v>100</v>
      </c>
    </row>
    <row r="52" spans="1:3">
      <c r="A52" s="27">
        <v>51</v>
      </c>
      <c r="B52" s="28" t="s">
        <v>38</v>
      </c>
      <c r="C52" s="29">
        <v>100</v>
      </c>
    </row>
    <row r="53" spans="1:3">
      <c r="A53" s="27">
        <v>52</v>
      </c>
      <c r="B53" s="28" t="s">
        <v>39</v>
      </c>
      <c r="C53" s="29">
        <v>100</v>
      </c>
    </row>
    <row r="54" spans="1:3">
      <c r="A54" s="27">
        <v>53</v>
      </c>
      <c r="B54" s="28" t="s">
        <v>40</v>
      </c>
      <c r="C54" s="29">
        <v>100</v>
      </c>
    </row>
    <row r="55" spans="1:3">
      <c r="A55" s="27">
        <v>54</v>
      </c>
      <c r="B55" s="28" t="s">
        <v>41</v>
      </c>
      <c r="C55" s="29">
        <v>100</v>
      </c>
    </row>
    <row r="56" spans="1:3">
      <c r="A56" s="27">
        <v>55</v>
      </c>
      <c r="B56" s="28" t="s">
        <v>42</v>
      </c>
      <c r="C56" s="29">
        <v>100</v>
      </c>
    </row>
    <row r="57" spans="1:3">
      <c r="A57" s="27">
        <v>56</v>
      </c>
      <c r="B57" s="28" t="s">
        <v>43</v>
      </c>
      <c r="C57" s="29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85" zoomScaleNormal="85" workbookViewId="0">
      <selection activeCell="E4" sqref="E4"/>
    </sheetView>
  </sheetViews>
  <sheetFormatPr defaultColWidth="9" defaultRowHeight="15.75" outlineLevelCol="3"/>
  <cols>
    <col min="1" max="1" width="9" style="15"/>
    <col min="2" max="2" width="18.1" style="15" customWidth="1"/>
    <col min="3" max="3" width="31.1" style="15" customWidth="1"/>
    <col min="4" max="16384" width="9" style="1"/>
  </cols>
  <sheetData>
    <row r="1" s="1" customFormat="1" ht="30" customHeight="1" spans="1:4">
      <c r="A1" s="16" t="s">
        <v>1008</v>
      </c>
      <c r="B1" s="16"/>
      <c r="C1" s="16"/>
      <c r="D1" s="17"/>
    </row>
    <row r="2" s="1" customFormat="1" spans="1:4">
      <c r="A2" s="18" t="s">
        <v>1</v>
      </c>
      <c r="B2" s="18" t="s">
        <v>110</v>
      </c>
      <c r="C2" s="18" t="s">
        <v>14</v>
      </c>
      <c r="D2" s="19" t="s">
        <v>124</v>
      </c>
    </row>
    <row r="3" s="1" customFormat="1" spans="1:4">
      <c r="A3" s="20">
        <v>1</v>
      </c>
      <c r="B3" s="20" t="s">
        <v>22</v>
      </c>
      <c r="C3" s="18" t="s">
        <v>1009</v>
      </c>
      <c r="D3" s="19">
        <v>2</v>
      </c>
    </row>
    <row r="4" s="1" customFormat="1" spans="1:4">
      <c r="A4" s="20">
        <v>2</v>
      </c>
      <c r="B4" s="20" t="s">
        <v>30</v>
      </c>
      <c r="C4" s="18" t="s">
        <v>1009</v>
      </c>
      <c r="D4" s="19">
        <v>2</v>
      </c>
    </row>
    <row r="5" s="1" customFormat="1" spans="1:4">
      <c r="A5" s="20">
        <v>3</v>
      </c>
      <c r="B5" s="20" t="s">
        <v>35</v>
      </c>
      <c r="C5" s="18" t="s">
        <v>1009</v>
      </c>
      <c r="D5" s="19">
        <v>2</v>
      </c>
    </row>
    <row r="6" s="1" customFormat="1" spans="1:4">
      <c r="A6" s="20">
        <v>4</v>
      </c>
      <c r="B6" s="20" t="s">
        <v>36</v>
      </c>
      <c r="C6" s="18" t="s">
        <v>1009</v>
      </c>
      <c r="D6" s="19">
        <v>2</v>
      </c>
    </row>
    <row r="7" s="1" customFormat="1" spans="1:4">
      <c r="A7" s="20"/>
      <c r="B7" s="20"/>
      <c r="C7" s="18"/>
      <c r="D7" s="19"/>
    </row>
    <row r="8" s="1" customFormat="1" spans="1:4">
      <c r="A8" s="21"/>
      <c r="B8" s="22"/>
      <c r="C8" s="18"/>
      <c r="D8" s="19"/>
    </row>
    <row r="9" s="1" customFormat="1" spans="1:4">
      <c r="A9" s="21"/>
      <c r="B9" s="22"/>
      <c r="C9" s="18"/>
      <c r="D9" s="19"/>
    </row>
    <row r="10" s="1" customFormat="1" spans="1:4">
      <c r="A10" s="21"/>
      <c r="B10" s="22"/>
      <c r="C10" s="18"/>
      <c r="D10" s="19"/>
    </row>
    <row r="11" s="1" customFormat="1" spans="1:4">
      <c r="A11" s="18"/>
      <c r="B11" s="15"/>
      <c r="C11" s="18"/>
      <c r="D11" s="19"/>
    </row>
    <row r="12" s="1" customFormat="1" spans="1:4">
      <c r="A12" s="18"/>
      <c r="B12" s="18"/>
      <c r="C12" s="18"/>
      <c r="D12" s="19"/>
    </row>
    <row r="13" s="1" customFormat="1" spans="1:4">
      <c r="A13" s="18"/>
      <c r="B13" s="18"/>
      <c r="C13" s="18"/>
      <c r="D13" s="19"/>
    </row>
    <row r="14" s="1" customFormat="1" spans="1:4">
      <c r="A14" s="18"/>
      <c r="B14" s="15"/>
      <c r="C14" s="18"/>
      <c r="D14" s="19"/>
    </row>
    <row r="15" s="1" customFormat="1" spans="1:4">
      <c r="A15" s="18"/>
      <c r="B15" s="23"/>
      <c r="C15" s="18"/>
      <c r="D15" s="19"/>
    </row>
    <row r="16" s="1" customFormat="1" spans="1:4">
      <c r="A16" s="18"/>
      <c r="B16" s="15"/>
      <c r="C16" s="18"/>
      <c r="D16" s="19"/>
    </row>
    <row r="17" s="1" customFormat="1" spans="1:4">
      <c r="A17" s="18"/>
      <c r="B17" s="23"/>
      <c r="C17" s="18"/>
      <c r="D17" s="19"/>
    </row>
    <row r="18" s="1" customFormat="1" spans="1:4">
      <c r="A18" s="18"/>
      <c r="B18" s="15"/>
      <c r="C18" s="18"/>
      <c r="D18" s="19"/>
    </row>
    <row r="19" s="1" customFormat="1" spans="1:4">
      <c r="A19" s="18"/>
      <c r="B19" s="23"/>
      <c r="C19" s="18"/>
      <c r="D19" s="19"/>
    </row>
    <row r="20" s="1" customFormat="1" spans="1:4">
      <c r="A20" s="18"/>
      <c r="B20" s="18"/>
      <c r="C20" s="18"/>
      <c r="D20" s="19"/>
    </row>
    <row r="21" s="1" customFormat="1" spans="1:4">
      <c r="A21" s="18"/>
      <c r="B21" s="15"/>
      <c r="C21" s="18"/>
      <c r="D21" s="19"/>
    </row>
    <row r="22" s="1" customFormat="1" spans="1:4">
      <c r="A22" s="18"/>
      <c r="B22" s="18"/>
      <c r="C22" s="18"/>
      <c r="D22" s="19"/>
    </row>
    <row r="23" s="1" customFormat="1" spans="1:4">
      <c r="A23" s="18"/>
      <c r="B23" s="18"/>
      <c r="C23" s="18"/>
      <c r="D23" s="19"/>
    </row>
    <row r="24" s="1" customFormat="1" spans="1:4">
      <c r="A24" s="18"/>
      <c r="B24" s="18"/>
      <c r="C24" s="18"/>
      <c r="D24" s="19"/>
    </row>
    <row r="25" s="1" customFormat="1" spans="1:4">
      <c r="A25" s="18" t="s">
        <v>1</v>
      </c>
      <c r="B25" s="18" t="s">
        <v>110</v>
      </c>
      <c r="C25" s="18" t="s">
        <v>14</v>
      </c>
      <c r="D25" s="19" t="s">
        <v>1010</v>
      </c>
    </row>
    <row r="26" s="1" customFormat="1" spans="1:4">
      <c r="A26" s="18"/>
      <c r="B26" s="18"/>
      <c r="C26" s="18"/>
      <c r="D26" s="19"/>
    </row>
    <row r="27" s="1" customFormat="1" spans="1:4">
      <c r="A27" s="18"/>
      <c r="B27" s="18"/>
      <c r="C27" s="18"/>
      <c r="D27" s="19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E4" sqref="E4"/>
    </sheetView>
  </sheetViews>
  <sheetFormatPr defaultColWidth="9" defaultRowHeight="15.7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5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7" t="s">
        <v>45</v>
      </c>
      <c r="C28" s="8">
        <v>100</v>
      </c>
    </row>
    <row r="29" spans="1:3">
      <c r="A29" s="4">
        <v>29</v>
      </c>
      <c r="B29" s="7" t="s">
        <v>47</v>
      </c>
      <c r="C29" s="8">
        <v>100</v>
      </c>
    </row>
    <row r="30" spans="1:3">
      <c r="A30" s="4">
        <v>30</v>
      </c>
      <c r="B30" s="7" t="s">
        <v>48</v>
      </c>
      <c r="C30" s="8">
        <v>100</v>
      </c>
    </row>
    <row r="31" spans="1:3">
      <c r="A31" s="4">
        <v>31</v>
      </c>
      <c r="B31" s="7" t="s">
        <v>49</v>
      </c>
      <c r="C31" s="8">
        <v>100</v>
      </c>
    </row>
    <row r="32" spans="1:3">
      <c r="A32" s="4">
        <v>32</v>
      </c>
      <c r="B32" s="7" t="s">
        <v>50</v>
      </c>
      <c r="C32" s="8">
        <v>100</v>
      </c>
    </row>
    <row r="33" spans="1:3">
      <c r="A33" s="4">
        <v>33</v>
      </c>
      <c r="B33" s="7" t="s">
        <v>51</v>
      </c>
      <c r="C33" s="8">
        <v>100</v>
      </c>
    </row>
    <row r="34" spans="1:3">
      <c r="A34" s="4">
        <v>34</v>
      </c>
      <c r="B34" s="7" t="s">
        <v>52</v>
      </c>
      <c r="C34" s="8">
        <v>100</v>
      </c>
    </row>
    <row r="35" spans="1:3">
      <c r="A35" s="4">
        <v>35</v>
      </c>
      <c r="B35" s="7" t="s">
        <v>53</v>
      </c>
      <c r="C35" s="8">
        <v>100</v>
      </c>
    </row>
    <row r="36" spans="1:3">
      <c r="A36" s="4">
        <v>36</v>
      </c>
      <c r="B36" s="7" t="s">
        <v>54</v>
      </c>
      <c r="C36" s="8">
        <v>100</v>
      </c>
    </row>
    <row r="37" spans="1:3">
      <c r="A37" s="4">
        <v>37</v>
      </c>
      <c r="B37" s="7" t="s">
        <v>55</v>
      </c>
      <c r="C37" s="8">
        <v>100</v>
      </c>
    </row>
    <row r="38" spans="1:3">
      <c r="A38" s="4">
        <v>38</v>
      </c>
      <c r="B38" s="7" t="s">
        <v>56</v>
      </c>
      <c r="C38" s="8">
        <v>100</v>
      </c>
    </row>
    <row r="39" spans="1:3">
      <c r="A39" s="4">
        <v>39</v>
      </c>
      <c r="B39" s="7" t="s">
        <v>57</v>
      </c>
      <c r="C39" s="8">
        <v>100</v>
      </c>
    </row>
    <row r="40" spans="1:3">
      <c r="A40" s="4">
        <v>40</v>
      </c>
      <c r="B40" s="7" t="s">
        <v>58</v>
      </c>
      <c r="C40" s="8">
        <v>100</v>
      </c>
    </row>
    <row r="41" spans="1:3">
      <c r="A41" s="4">
        <v>41</v>
      </c>
      <c r="B41" s="7" t="s">
        <v>59</v>
      </c>
      <c r="C41" s="8">
        <v>100</v>
      </c>
    </row>
    <row r="42" spans="1:3">
      <c r="A42" s="4">
        <v>42</v>
      </c>
      <c r="B42" s="7" t="s">
        <v>60</v>
      </c>
      <c r="C42" s="8">
        <v>100</v>
      </c>
    </row>
    <row r="43" spans="1:3">
      <c r="A43" s="4">
        <v>43</v>
      </c>
      <c r="B43" s="7" t="s">
        <v>61</v>
      </c>
      <c r="C43" s="8">
        <v>100</v>
      </c>
    </row>
    <row r="44" spans="1:3">
      <c r="A44" s="4">
        <v>44</v>
      </c>
      <c r="B44" s="7" t="s">
        <v>62</v>
      </c>
      <c r="C44" s="8">
        <v>100</v>
      </c>
    </row>
    <row r="45" spans="1:3">
      <c r="A45" s="4">
        <v>45</v>
      </c>
      <c r="B45" s="7" t="s">
        <v>63</v>
      </c>
      <c r="C45" s="8">
        <v>100</v>
      </c>
    </row>
    <row r="46" spans="1:3">
      <c r="A46" s="4">
        <v>46</v>
      </c>
      <c r="B46" s="7" t="s">
        <v>64</v>
      </c>
      <c r="C46" s="8">
        <v>100</v>
      </c>
    </row>
    <row r="47" spans="1:3">
      <c r="A47" s="4">
        <v>47</v>
      </c>
      <c r="B47" s="7" t="s">
        <v>65</v>
      </c>
      <c r="C47" s="8">
        <v>100</v>
      </c>
    </row>
    <row r="48" spans="1:3">
      <c r="A48" s="4">
        <v>48</v>
      </c>
      <c r="B48" s="7" t="s">
        <v>66</v>
      </c>
      <c r="C48" s="8">
        <v>100</v>
      </c>
    </row>
    <row r="49" spans="1:3">
      <c r="A49" s="4">
        <v>49</v>
      </c>
      <c r="B49" s="7" t="s">
        <v>67</v>
      </c>
      <c r="C49" s="8">
        <v>100</v>
      </c>
    </row>
    <row r="50" spans="1:3">
      <c r="A50" s="4">
        <v>50</v>
      </c>
      <c r="B50" s="7" t="s">
        <v>68</v>
      </c>
      <c r="C50" s="8">
        <v>100</v>
      </c>
    </row>
    <row r="51" spans="1:3">
      <c r="A51" s="4">
        <v>51</v>
      </c>
      <c r="B51" s="7" t="s">
        <v>69</v>
      </c>
      <c r="C51" s="8">
        <v>100</v>
      </c>
    </row>
    <row r="52" spans="1:3">
      <c r="A52" s="4">
        <v>52</v>
      </c>
      <c r="B52" s="9" t="s">
        <v>70</v>
      </c>
      <c r="C52" s="8">
        <v>100</v>
      </c>
    </row>
    <row r="53" spans="1:3">
      <c r="A53" s="4">
        <v>53</v>
      </c>
      <c r="B53" s="7" t="s">
        <v>71</v>
      </c>
      <c r="C53" s="8">
        <v>100</v>
      </c>
    </row>
    <row r="54" spans="1:3">
      <c r="A54" s="4">
        <v>54</v>
      </c>
      <c r="B54" s="7" t="s">
        <v>72</v>
      </c>
      <c r="C54" s="8">
        <v>100</v>
      </c>
    </row>
    <row r="55" spans="1:3">
      <c r="A55" s="4">
        <v>55</v>
      </c>
      <c r="B55" s="7" t="s">
        <v>73</v>
      </c>
      <c r="C55" s="8">
        <v>100</v>
      </c>
    </row>
    <row r="56" spans="1:3">
      <c r="A56" s="4">
        <v>56</v>
      </c>
      <c r="B56" s="7" t="s">
        <v>74</v>
      </c>
      <c r="C56" s="8">
        <v>100</v>
      </c>
    </row>
    <row r="57" spans="1:3">
      <c r="A57" s="4">
        <v>57</v>
      </c>
      <c r="B57" s="7" t="s">
        <v>75</v>
      </c>
      <c r="C57" s="8">
        <v>100</v>
      </c>
    </row>
    <row r="58" spans="1:3">
      <c r="A58" s="4">
        <v>58</v>
      </c>
      <c r="B58" s="7" t="s">
        <v>76</v>
      </c>
      <c r="C58" s="8">
        <v>100</v>
      </c>
    </row>
    <row r="59" spans="1:3">
      <c r="A59" s="4">
        <v>59</v>
      </c>
      <c r="B59" s="10" t="s">
        <v>78</v>
      </c>
      <c r="C59" s="11">
        <v>100</v>
      </c>
    </row>
    <row r="60" spans="1:3">
      <c r="A60" s="4">
        <v>60</v>
      </c>
      <c r="B60" s="12" t="s">
        <v>79</v>
      </c>
      <c r="C60" s="11">
        <v>100</v>
      </c>
    </row>
    <row r="61" spans="1:3">
      <c r="A61" s="4">
        <v>61</v>
      </c>
      <c r="B61" s="12" t="s">
        <v>80</v>
      </c>
      <c r="C61" s="11">
        <v>100</v>
      </c>
    </row>
    <row r="62" spans="1:3">
      <c r="A62" s="4">
        <v>62</v>
      </c>
      <c r="B62" s="13" t="s">
        <v>81</v>
      </c>
      <c r="C62" s="11">
        <v>100</v>
      </c>
    </row>
    <row r="63" spans="1:3">
      <c r="A63" s="4">
        <v>63</v>
      </c>
      <c r="B63" s="13" t="s">
        <v>82</v>
      </c>
      <c r="C63" s="11">
        <v>100</v>
      </c>
    </row>
    <row r="64" spans="1:3">
      <c r="A64" s="4">
        <v>64</v>
      </c>
      <c r="B64" s="13" t="s">
        <v>83</v>
      </c>
      <c r="C64" s="11">
        <v>100</v>
      </c>
    </row>
    <row r="65" spans="1:3">
      <c r="A65" s="4">
        <v>65</v>
      </c>
      <c r="B65" s="13" t="s">
        <v>84</v>
      </c>
      <c r="C65" s="11">
        <v>100</v>
      </c>
    </row>
    <row r="66" spans="1:3">
      <c r="A66" s="4">
        <v>66</v>
      </c>
      <c r="B66" s="13" t="s">
        <v>85</v>
      </c>
      <c r="C66" s="11">
        <v>100</v>
      </c>
    </row>
    <row r="67" spans="1:3">
      <c r="A67" s="4">
        <v>67</v>
      </c>
      <c r="B67" s="13" t="s">
        <v>86</v>
      </c>
      <c r="C67" s="11">
        <v>100</v>
      </c>
    </row>
    <row r="68" spans="1:3">
      <c r="A68" s="4">
        <v>68</v>
      </c>
      <c r="B68" s="13" t="s">
        <v>87</v>
      </c>
      <c r="C68" s="11">
        <v>100</v>
      </c>
    </row>
    <row r="69" spans="1:3">
      <c r="A69" s="4">
        <v>69</v>
      </c>
      <c r="B69" s="13" t="s">
        <v>88</v>
      </c>
      <c r="C69" s="11">
        <v>100</v>
      </c>
    </row>
    <row r="70" spans="1:3">
      <c r="A70" s="4">
        <v>70</v>
      </c>
      <c r="B70" s="13" t="s">
        <v>89</v>
      </c>
      <c r="C70" s="11">
        <v>100</v>
      </c>
    </row>
    <row r="71" spans="1:3">
      <c r="A71" s="4">
        <v>71</v>
      </c>
      <c r="B71" s="13" t="s">
        <v>90</v>
      </c>
      <c r="C71" s="11">
        <v>100</v>
      </c>
    </row>
    <row r="72" spans="1:3">
      <c r="A72" s="4">
        <v>72</v>
      </c>
      <c r="B72" s="13" t="s">
        <v>91</v>
      </c>
      <c r="C72" s="11">
        <v>100</v>
      </c>
    </row>
    <row r="73" spans="1:3">
      <c r="A73" s="4">
        <v>73</v>
      </c>
      <c r="B73" s="13" t="s">
        <v>92</v>
      </c>
      <c r="C73" s="11">
        <v>100</v>
      </c>
    </row>
    <row r="74" spans="1:3">
      <c r="A74" s="4">
        <v>74</v>
      </c>
      <c r="B74" s="13" t="s">
        <v>93</v>
      </c>
      <c r="C74" s="11">
        <v>100</v>
      </c>
    </row>
    <row r="75" spans="1:3">
      <c r="A75" s="4">
        <v>75</v>
      </c>
      <c r="B75" s="13" t="s">
        <v>94</v>
      </c>
      <c r="C75" s="11">
        <v>100</v>
      </c>
    </row>
    <row r="76" spans="1:3">
      <c r="A76" s="4">
        <v>76</v>
      </c>
      <c r="B76" s="13" t="s">
        <v>95</v>
      </c>
      <c r="C76" s="11">
        <v>100</v>
      </c>
    </row>
    <row r="77" spans="1:3">
      <c r="A77" s="4">
        <v>77</v>
      </c>
      <c r="B77" s="13" t="s">
        <v>96</v>
      </c>
      <c r="C77" s="11">
        <v>100</v>
      </c>
    </row>
    <row r="78" spans="1:3">
      <c r="A78" s="4">
        <v>78</v>
      </c>
      <c r="B78" s="13" t="s">
        <v>97</v>
      </c>
      <c r="C78" s="11">
        <v>100</v>
      </c>
    </row>
    <row r="79" spans="1:3">
      <c r="A79" s="4">
        <v>79</v>
      </c>
      <c r="B79" s="13" t="s">
        <v>98</v>
      </c>
      <c r="C79" s="11">
        <v>100</v>
      </c>
    </row>
    <row r="80" spans="1:3">
      <c r="A80" s="4">
        <v>80</v>
      </c>
      <c r="B80" s="13" t="s">
        <v>99</v>
      </c>
      <c r="C80" s="11">
        <v>100</v>
      </c>
    </row>
    <row r="81" spans="1:3">
      <c r="A81" s="4">
        <v>81</v>
      </c>
      <c r="B81" s="13" t="s">
        <v>100</v>
      </c>
      <c r="C81" s="11">
        <v>100</v>
      </c>
    </row>
    <row r="82" spans="1:3">
      <c r="A82" s="4">
        <v>82</v>
      </c>
      <c r="B82" s="13" t="s">
        <v>101</v>
      </c>
      <c r="C82" s="11">
        <v>100</v>
      </c>
    </row>
    <row r="83" spans="1:3">
      <c r="A83" s="4">
        <v>83</v>
      </c>
      <c r="B83" s="13" t="s">
        <v>102</v>
      </c>
      <c r="C83" s="11">
        <v>100</v>
      </c>
    </row>
    <row r="84" spans="1:3">
      <c r="A84" s="4">
        <v>84</v>
      </c>
      <c r="B84" s="13" t="s">
        <v>103</v>
      </c>
      <c r="C84" s="11">
        <v>100</v>
      </c>
    </row>
    <row r="85" spans="1:3">
      <c r="A85" s="4">
        <v>85</v>
      </c>
      <c r="B85" s="14" t="s">
        <v>104</v>
      </c>
      <c r="C85" s="11">
        <v>100</v>
      </c>
    </row>
    <row r="86" spans="1:3">
      <c r="A86" s="4">
        <v>86</v>
      </c>
      <c r="B86" s="13" t="s">
        <v>105</v>
      </c>
      <c r="C86" s="11">
        <v>100</v>
      </c>
    </row>
    <row r="87" spans="1:3">
      <c r="A87" s="4">
        <v>87</v>
      </c>
      <c r="B87" s="13" t="s">
        <v>106</v>
      </c>
      <c r="C87" s="11">
        <v>100</v>
      </c>
    </row>
    <row r="88" spans="1:3">
      <c r="A88" s="4">
        <v>88</v>
      </c>
      <c r="B88" s="13" t="s">
        <v>107</v>
      </c>
      <c r="C88" s="11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H3" sqref="H3"/>
    </sheetView>
  </sheetViews>
  <sheetFormatPr defaultColWidth="9" defaultRowHeight="15.7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1011</v>
      </c>
      <c r="B1" s="2"/>
      <c r="C1" s="2"/>
      <c r="D1" s="2"/>
    </row>
    <row r="2" spans="1:4">
      <c r="A2" s="3" t="s">
        <v>1</v>
      </c>
      <c r="B2" s="3" t="s">
        <v>110</v>
      </c>
      <c r="C2" s="3" t="s">
        <v>14</v>
      </c>
      <c r="D2" s="3" t="s">
        <v>124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I11" sqref="I11"/>
    </sheetView>
  </sheetViews>
  <sheetFormatPr defaultColWidth="9" defaultRowHeight="15.75" outlineLevelCol="2"/>
  <cols>
    <col min="2" max="2" width="24.6666666666667" customWidth="1"/>
    <col min="3" max="3" width="11.0833333333333" customWidth="1"/>
  </cols>
  <sheetData>
    <row r="1" spans="1:3">
      <c r="A1" s="3" t="s">
        <v>1</v>
      </c>
      <c r="B1" s="24" t="s">
        <v>110</v>
      </c>
      <c r="C1" s="24"/>
    </row>
    <row r="2" spans="1:3">
      <c r="A2" s="4">
        <v>1</v>
      </c>
      <c r="B2" s="5" t="s">
        <v>29</v>
      </c>
      <c r="C2" s="32"/>
    </row>
    <row r="3" spans="1:3">
      <c r="A3" s="4">
        <v>2</v>
      </c>
      <c r="B3" s="5" t="s">
        <v>28</v>
      </c>
      <c r="C3" s="32"/>
    </row>
    <row r="4" spans="1:3">
      <c r="A4" s="4">
        <v>3</v>
      </c>
      <c r="B4" s="5" t="s">
        <v>26</v>
      </c>
      <c r="C4" s="32"/>
    </row>
    <row r="5" spans="1:3">
      <c r="A5" s="4">
        <v>4</v>
      </c>
      <c r="B5" s="5" t="s">
        <v>43</v>
      </c>
      <c r="C5" s="32"/>
    </row>
    <row r="6" spans="1:3">
      <c r="A6" s="4">
        <v>5</v>
      </c>
      <c r="B6" s="5" t="s">
        <v>40</v>
      </c>
      <c r="C6" s="32"/>
    </row>
    <row r="7" spans="1:3">
      <c r="A7" s="4">
        <v>6</v>
      </c>
      <c r="B7" s="5" t="s">
        <v>41</v>
      </c>
      <c r="C7" s="32"/>
    </row>
    <row r="8" spans="1:3">
      <c r="A8" s="4">
        <v>7</v>
      </c>
      <c r="B8" s="5" t="s">
        <v>42</v>
      </c>
      <c r="C8" s="32"/>
    </row>
    <row r="9" spans="1:3">
      <c r="A9" s="4">
        <v>8</v>
      </c>
      <c r="B9" s="5" t="s">
        <v>37</v>
      </c>
      <c r="C9" s="32"/>
    </row>
    <row r="10" spans="1:3">
      <c r="A10" s="4">
        <v>9</v>
      </c>
      <c r="B10" s="5" t="s">
        <v>39</v>
      </c>
      <c r="C10" s="32"/>
    </row>
    <row r="11" spans="1:3">
      <c r="A11" s="4">
        <v>10</v>
      </c>
      <c r="B11" s="5" t="s">
        <v>31</v>
      </c>
      <c r="C11" s="32"/>
    </row>
    <row r="12" spans="1:3">
      <c r="A12" s="4">
        <v>11</v>
      </c>
      <c r="B12" s="5" t="s">
        <v>27</v>
      </c>
      <c r="C12" s="32"/>
    </row>
    <row r="13" spans="1:3">
      <c r="A13" s="4">
        <v>12</v>
      </c>
      <c r="B13" s="5" t="s">
        <v>23</v>
      </c>
      <c r="C13" s="32"/>
    </row>
    <row r="14" spans="1:3">
      <c r="A14" s="4">
        <v>13</v>
      </c>
      <c r="B14" s="5" t="s">
        <v>17</v>
      </c>
      <c r="C14" s="32"/>
    </row>
    <row r="15" spans="1:3">
      <c r="A15" s="4">
        <v>14</v>
      </c>
      <c r="B15" s="5" t="s">
        <v>36</v>
      </c>
      <c r="C15" s="32"/>
    </row>
    <row r="16" spans="1:3">
      <c r="A16" s="4">
        <v>15</v>
      </c>
      <c r="B16" s="5" t="s">
        <v>20</v>
      </c>
      <c r="C16" s="32"/>
    </row>
    <row r="17" spans="1:3">
      <c r="A17" s="4">
        <v>16</v>
      </c>
      <c r="B17" s="5" t="s">
        <v>30</v>
      </c>
      <c r="C17" s="32"/>
    </row>
    <row r="18" spans="1:3">
      <c r="A18" s="4">
        <v>17</v>
      </c>
      <c r="B18" s="5" t="s">
        <v>19</v>
      </c>
      <c r="C18" s="32"/>
    </row>
    <row r="19" spans="1:3">
      <c r="A19" s="4">
        <v>18</v>
      </c>
      <c r="B19" s="5" t="s">
        <v>18</v>
      </c>
      <c r="C19" s="32"/>
    </row>
    <row r="20" spans="1:3">
      <c r="A20" s="4">
        <v>19</v>
      </c>
      <c r="B20" s="5" t="s">
        <v>35</v>
      </c>
      <c r="C20" s="32"/>
    </row>
    <row r="21" spans="1:3">
      <c r="A21" s="4">
        <v>20</v>
      </c>
      <c r="B21" s="5" t="s">
        <v>21</v>
      </c>
      <c r="C21" s="32"/>
    </row>
    <row r="22" spans="1:3">
      <c r="A22" s="4">
        <v>21</v>
      </c>
      <c r="B22" s="5" t="s">
        <v>33</v>
      </c>
      <c r="C22" s="32"/>
    </row>
    <row r="23" spans="1:3">
      <c r="A23" s="4">
        <v>22</v>
      </c>
      <c r="B23" s="5" t="s">
        <v>38</v>
      </c>
      <c r="C23" s="32"/>
    </row>
    <row r="24" spans="1:3">
      <c r="A24" s="4">
        <v>23</v>
      </c>
      <c r="B24" s="5" t="s">
        <v>25</v>
      </c>
      <c r="C24" s="32"/>
    </row>
    <row r="25" spans="1:3">
      <c r="A25" s="4">
        <v>24</v>
      </c>
      <c r="B25" s="5" t="s">
        <v>32</v>
      </c>
      <c r="C25" s="32"/>
    </row>
    <row r="26" spans="1:3">
      <c r="A26" s="4">
        <v>25</v>
      </c>
      <c r="B26" s="5" t="s">
        <v>34</v>
      </c>
      <c r="C26" s="32"/>
    </row>
    <row r="27" spans="1:3">
      <c r="A27" s="4">
        <v>26</v>
      </c>
      <c r="B27" s="5" t="s">
        <v>24</v>
      </c>
      <c r="C27" s="32"/>
    </row>
    <row r="28" spans="1:3">
      <c r="A28" s="4">
        <v>27</v>
      </c>
      <c r="B28" s="5" t="s">
        <v>22</v>
      </c>
      <c r="C28" s="32"/>
    </row>
    <row r="29" spans="1:3">
      <c r="A29" s="4">
        <v>28</v>
      </c>
      <c r="B29" s="7" t="s">
        <v>64</v>
      </c>
      <c r="C29" s="8"/>
    </row>
    <row r="30" spans="1:3">
      <c r="A30" s="4">
        <v>29</v>
      </c>
      <c r="B30" s="7" t="s">
        <v>45</v>
      </c>
      <c r="C30" s="8"/>
    </row>
    <row r="31" spans="1:3">
      <c r="A31" s="4">
        <v>30</v>
      </c>
      <c r="B31" s="7" t="s">
        <v>47</v>
      </c>
      <c r="C31" s="8"/>
    </row>
    <row r="32" spans="1:3">
      <c r="A32" s="4">
        <v>31</v>
      </c>
      <c r="B32" s="7" t="s">
        <v>48</v>
      </c>
      <c r="C32" s="8"/>
    </row>
    <row r="33" spans="1:3">
      <c r="A33" s="4">
        <v>32</v>
      </c>
      <c r="B33" s="7" t="s">
        <v>49</v>
      </c>
      <c r="C33" s="8"/>
    </row>
    <row r="34" spans="1:3">
      <c r="A34" s="4">
        <v>33</v>
      </c>
      <c r="B34" s="7" t="s">
        <v>50</v>
      </c>
      <c r="C34" s="8"/>
    </row>
    <row r="35" spans="1:3">
      <c r="A35" s="4">
        <v>34</v>
      </c>
      <c r="B35" s="7" t="s">
        <v>51</v>
      </c>
      <c r="C35" s="8"/>
    </row>
    <row r="36" spans="1:3">
      <c r="A36" s="4">
        <v>35</v>
      </c>
      <c r="B36" s="7" t="s">
        <v>52</v>
      </c>
      <c r="C36" s="8"/>
    </row>
    <row r="37" spans="1:3">
      <c r="A37" s="4">
        <v>36</v>
      </c>
      <c r="B37" s="7" t="s">
        <v>53</v>
      </c>
      <c r="C37" s="8"/>
    </row>
    <row r="38" spans="1:3">
      <c r="A38" s="4">
        <v>37</v>
      </c>
      <c r="B38" s="7" t="s">
        <v>54</v>
      </c>
      <c r="C38" s="8"/>
    </row>
    <row r="39" spans="1:3">
      <c r="A39" s="4">
        <v>38</v>
      </c>
      <c r="B39" s="7" t="s">
        <v>55</v>
      </c>
      <c r="C39" s="8"/>
    </row>
    <row r="40" spans="1:3">
      <c r="A40" s="4">
        <v>39</v>
      </c>
      <c r="B40" s="7" t="s">
        <v>56</v>
      </c>
      <c r="C40" s="8"/>
    </row>
    <row r="41" spans="1:3">
      <c r="A41" s="4">
        <v>40</v>
      </c>
      <c r="B41" s="7" t="s">
        <v>57</v>
      </c>
      <c r="C41" s="8"/>
    </row>
    <row r="42" spans="1:3">
      <c r="A42" s="4">
        <v>41</v>
      </c>
      <c r="B42" s="7" t="s">
        <v>58</v>
      </c>
      <c r="C42" s="8"/>
    </row>
    <row r="43" spans="1:3">
      <c r="A43" s="4">
        <v>42</v>
      </c>
      <c r="B43" s="7" t="s">
        <v>59</v>
      </c>
      <c r="C43" s="8"/>
    </row>
    <row r="44" spans="1:3">
      <c r="A44" s="4">
        <v>43</v>
      </c>
      <c r="B44" s="7" t="s">
        <v>60</v>
      </c>
      <c r="C44" s="8"/>
    </row>
    <row r="45" spans="1:3">
      <c r="A45" s="4">
        <v>44</v>
      </c>
      <c r="B45" s="7" t="s">
        <v>61</v>
      </c>
      <c r="C45" s="8"/>
    </row>
    <row r="46" spans="1:3">
      <c r="A46" s="4">
        <v>45</v>
      </c>
      <c r="B46" s="7" t="s">
        <v>62</v>
      </c>
      <c r="C46" s="8"/>
    </row>
    <row r="47" spans="1:3">
      <c r="A47" s="4">
        <v>46</v>
      </c>
      <c r="B47" s="7" t="s">
        <v>63</v>
      </c>
      <c r="C47" s="8"/>
    </row>
    <row r="48" spans="1:3">
      <c r="A48" s="4">
        <v>47</v>
      </c>
      <c r="B48" s="7" t="s">
        <v>65</v>
      </c>
      <c r="C48" s="8"/>
    </row>
    <row r="49" spans="1:3">
      <c r="A49" s="4">
        <v>48</v>
      </c>
      <c r="B49" s="7" t="s">
        <v>66</v>
      </c>
      <c r="C49" s="8"/>
    </row>
    <row r="50" spans="1:3">
      <c r="A50" s="4">
        <v>49</v>
      </c>
      <c r="B50" s="7" t="s">
        <v>67</v>
      </c>
      <c r="C50" s="8"/>
    </row>
    <row r="51" spans="1:3">
      <c r="A51" s="4">
        <v>50</v>
      </c>
      <c r="B51" s="7" t="s">
        <v>68</v>
      </c>
      <c r="C51" s="8"/>
    </row>
    <row r="52" spans="1:3">
      <c r="A52" s="4">
        <v>51</v>
      </c>
      <c r="B52" s="7" t="s">
        <v>69</v>
      </c>
      <c r="C52" s="8"/>
    </row>
    <row r="53" spans="1:3">
      <c r="A53" s="4">
        <v>52</v>
      </c>
      <c r="B53" s="9" t="s">
        <v>70</v>
      </c>
      <c r="C53" s="8"/>
    </row>
    <row r="54" spans="1:3">
      <c r="A54" s="4">
        <v>53</v>
      </c>
      <c r="B54" s="7" t="s">
        <v>71</v>
      </c>
      <c r="C54" s="8"/>
    </row>
    <row r="55" spans="1:3">
      <c r="A55" s="4">
        <v>54</v>
      </c>
      <c r="B55" s="7" t="s">
        <v>72</v>
      </c>
      <c r="C55" s="8"/>
    </row>
    <row r="56" spans="1:3">
      <c r="A56" s="4">
        <v>55</v>
      </c>
      <c r="B56" s="7" t="s">
        <v>73</v>
      </c>
      <c r="C56" s="8"/>
    </row>
    <row r="57" spans="1:3">
      <c r="A57" s="4">
        <v>56</v>
      </c>
      <c r="B57" s="7" t="s">
        <v>74</v>
      </c>
      <c r="C57" s="8"/>
    </row>
    <row r="58" spans="1:3">
      <c r="A58" s="4">
        <v>57</v>
      </c>
      <c r="B58" s="7" t="s">
        <v>75</v>
      </c>
      <c r="C58" s="8"/>
    </row>
    <row r="59" spans="1:3">
      <c r="A59" s="4">
        <v>58</v>
      </c>
      <c r="B59" s="7" t="s">
        <v>76</v>
      </c>
      <c r="C59" s="8"/>
    </row>
    <row r="60" spans="1:3">
      <c r="A60" s="4">
        <v>59</v>
      </c>
      <c r="B60" s="12" t="s">
        <v>78</v>
      </c>
      <c r="C60" s="11"/>
    </row>
    <row r="61" spans="1:3">
      <c r="A61" s="4">
        <v>60</v>
      </c>
      <c r="B61" s="12" t="s">
        <v>79</v>
      </c>
      <c r="C61" s="11"/>
    </row>
    <row r="62" spans="1:3">
      <c r="A62" s="4">
        <v>61</v>
      </c>
      <c r="B62" s="12" t="s">
        <v>80</v>
      </c>
      <c r="C62" s="11"/>
    </row>
    <row r="63" spans="1:3">
      <c r="A63" s="4">
        <v>62</v>
      </c>
      <c r="B63" s="13" t="s">
        <v>81</v>
      </c>
      <c r="C63" s="11"/>
    </row>
    <row r="64" spans="1:3">
      <c r="A64" s="4">
        <v>63</v>
      </c>
      <c r="B64" s="13" t="s">
        <v>82</v>
      </c>
      <c r="C64" s="11"/>
    </row>
    <row r="65" spans="1:3">
      <c r="A65" s="4">
        <v>64</v>
      </c>
      <c r="B65" s="13" t="s">
        <v>83</v>
      </c>
      <c r="C65" s="11"/>
    </row>
    <row r="66" spans="1:3">
      <c r="A66" s="4">
        <v>65</v>
      </c>
      <c r="B66" s="13" t="s">
        <v>86</v>
      </c>
      <c r="C66" s="11"/>
    </row>
    <row r="67" spans="1:3">
      <c r="A67" s="4">
        <v>66</v>
      </c>
      <c r="B67" s="13" t="s">
        <v>84</v>
      </c>
      <c r="C67" s="11"/>
    </row>
    <row r="68" spans="1:3">
      <c r="A68" s="4">
        <v>67</v>
      </c>
      <c r="B68" s="13" t="s">
        <v>85</v>
      </c>
      <c r="C68" s="11"/>
    </row>
    <row r="69" spans="1:3">
      <c r="A69" s="4">
        <v>68</v>
      </c>
      <c r="B69" s="13" t="s">
        <v>87</v>
      </c>
      <c r="C69" s="11"/>
    </row>
    <row r="70" spans="1:3">
      <c r="A70" s="4">
        <v>69</v>
      </c>
      <c r="B70" s="13" t="s">
        <v>88</v>
      </c>
      <c r="C70" s="11"/>
    </row>
    <row r="71" spans="1:3">
      <c r="A71" s="4">
        <v>70</v>
      </c>
      <c r="B71" s="13" t="s">
        <v>89</v>
      </c>
      <c r="C71" s="11"/>
    </row>
    <row r="72" spans="1:3">
      <c r="A72" s="4">
        <v>71</v>
      </c>
      <c r="B72" s="13" t="s">
        <v>90</v>
      </c>
      <c r="C72" s="11"/>
    </row>
    <row r="73" spans="1:3">
      <c r="A73" s="4">
        <v>72</v>
      </c>
      <c r="B73" s="13" t="s">
        <v>91</v>
      </c>
      <c r="C73" s="11"/>
    </row>
    <row r="74" spans="1:3">
      <c r="A74" s="4">
        <v>73</v>
      </c>
      <c r="B74" s="13" t="s">
        <v>92</v>
      </c>
      <c r="C74" s="11"/>
    </row>
    <row r="75" spans="1:3">
      <c r="A75" s="4">
        <v>74</v>
      </c>
      <c r="B75" s="13" t="s">
        <v>93</v>
      </c>
      <c r="C75" s="11"/>
    </row>
    <row r="76" spans="1:3">
      <c r="A76" s="4">
        <v>75</v>
      </c>
      <c r="B76" s="13" t="s">
        <v>94</v>
      </c>
      <c r="C76" s="11"/>
    </row>
    <row r="77" spans="1:3">
      <c r="A77" s="4">
        <v>76</v>
      </c>
      <c r="B77" s="13" t="s">
        <v>97</v>
      </c>
      <c r="C77" s="11"/>
    </row>
    <row r="78" spans="1:3">
      <c r="A78" s="4">
        <v>77</v>
      </c>
      <c r="B78" s="13" t="s">
        <v>95</v>
      </c>
      <c r="C78" s="11"/>
    </row>
    <row r="79" spans="1:3">
      <c r="A79" s="4">
        <v>78</v>
      </c>
      <c r="B79" s="13" t="s">
        <v>96</v>
      </c>
      <c r="C79" s="11"/>
    </row>
    <row r="80" spans="1:3">
      <c r="A80" s="4">
        <v>79</v>
      </c>
      <c r="B80" s="13" t="s">
        <v>98</v>
      </c>
      <c r="C80" s="11"/>
    </row>
    <row r="81" spans="1:3">
      <c r="A81" s="4">
        <v>80</v>
      </c>
      <c r="B81" s="13" t="s">
        <v>99</v>
      </c>
      <c r="C81" s="11"/>
    </row>
    <row r="82" spans="1:3">
      <c r="A82" s="4">
        <v>81</v>
      </c>
      <c r="B82" s="13" t="s">
        <v>100</v>
      </c>
      <c r="C82" s="11"/>
    </row>
    <row r="83" spans="1:3">
      <c r="A83" s="4">
        <v>82</v>
      </c>
      <c r="B83" s="13" t="s">
        <v>101</v>
      </c>
      <c r="C83" s="11"/>
    </row>
    <row r="84" spans="1:3">
      <c r="A84" s="4">
        <v>83</v>
      </c>
      <c r="B84" s="13" t="s">
        <v>102</v>
      </c>
      <c r="C84" s="11"/>
    </row>
    <row r="85" spans="1:3">
      <c r="A85" s="4">
        <v>84</v>
      </c>
      <c r="B85" s="13" t="s">
        <v>103</v>
      </c>
      <c r="C85" s="11"/>
    </row>
    <row r="86" spans="1:3">
      <c r="A86" s="4">
        <v>85</v>
      </c>
      <c r="B86" s="13" t="s">
        <v>104</v>
      </c>
      <c r="C86" s="11"/>
    </row>
    <row r="87" spans="1:3">
      <c r="A87" s="4">
        <v>86</v>
      </c>
      <c r="B87" s="13" t="s">
        <v>105</v>
      </c>
      <c r="C87" s="11"/>
    </row>
    <row r="88" spans="1:3">
      <c r="A88" s="4">
        <v>87</v>
      </c>
      <c r="B88" s="13" t="s">
        <v>106</v>
      </c>
      <c r="C88" s="11"/>
    </row>
    <row r="89" spans="1:3">
      <c r="A89" s="4">
        <v>88</v>
      </c>
      <c r="B89" s="13" t="s">
        <v>107</v>
      </c>
      <c r="C89" s="11"/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zoomScale="115" zoomScaleNormal="115" workbookViewId="0">
      <selection activeCell="I13" sqref="I13"/>
    </sheetView>
  </sheetViews>
  <sheetFormatPr defaultColWidth="9" defaultRowHeight="13.5" outlineLevelCol="5"/>
  <cols>
    <col min="1" max="1" width="22.1083333333333" style="265" customWidth="1"/>
    <col min="2" max="2" width="27.6666666666667" style="265" customWidth="1"/>
    <col min="3" max="3" width="6.21666666666667" style="265" customWidth="1"/>
    <col min="4" max="4" width="11.6666666666667" style="265" customWidth="1"/>
    <col min="5" max="5" width="10" style="265" customWidth="1"/>
    <col min="6" max="6" width="7.55833333333333" style="265" customWidth="1"/>
    <col min="7" max="16384" width="9" style="52"/>
  </cols>
  <sheetData>
    <row r="1" s="265" customFormat="1" ht="15.75" spans="1:6">
      <c r="A1" s="266" t="s">
        <v>111</v>
      </c>
      <c r="B1" s="77"/>
      <c r="C1" s="77" t="s">
        <v>112</v>
      </c>
      <c r="D1" s="4"/>
      <c r="E1" s="267"/>
      <c r="F1" s="4"/>
    </row>
    <row r="2" s="52" customFormat="1" spans="1:6">
      <c r="A2" s="268" t="s">
        <v>29</v>
      </c>
      <c r="B2" s="269"/>
      <c r="C2" s="270">
        <v>46</v>
      </c>
      <c r="D2" s="271"/>
      <c r="E2" s="272"/>
      <c r="F2" s="271"/>
    </row>
    <row r="3" s="52" customFormat="1" spans="1:6">
      <c r="A3" s="268" t="s">
        <v>28</v>
      </c>
      <c r="B3" s="269"/>
      <c r="C3" s="270">
        <v>45</v>
      </c>
      <c r="D3" s="271"/>
      <c r="E3" s="272"/>
      <c r="F3" s="271"/>
    </row>
    <row r="4" s="52" customFormat="1" spans="1:6">
      <c r="A4" s="268" t="s">
        <v>26</v>
      </c>
      <c r="B4" s="269"/>
      <c r="C4" s="270">
        <v>52</v>
      </c>
      <c r="D4" s="271"/>
      <c r="E4" s="272"/>
      <c r="F4" s="271"/>
    </row>
    <row r="5" s="52" customFormat="1" spans="1:6">
      <c r="A5" s="268" t="s">
        <v>43</v>
      </c>
      <c r="B5" s="269"/>
      <c r="C5" s="270">
        <v>50</v>
      </c>
      <c r="D5" s="271"/>
      <c r="E5" s="272"/>
      <c r="F5" s="271"/>
    </row>
    <row r="6" s="52" customFormat="1" spans="1:6">
      <c r="A6" s="268" t="s">
        <v>40</v>
      </c>
      <c r="B6" s="269"/>
      <c r="C6" s="270">
        <v>35</v>
      </c>
      <c r="D6" s="273"/>
      <c r="E6" s="272"/>
      <c r="F6" s="271"/>
    </row>
    <row r="7" s="52" customFormat="1" spans="1:6">
      <c r="A7" s="268" t="s">
        <v>41</v>
      </c>
      <c r="B7" s="269"/>
      <c r="C7" s="270">
        <v>33</v>
      </c>
      <c r="D7" s="273"/>
      <c r="E7" s="272"/>
      <c r="F7" s="271"/>
    </row>
    <row r="8" s="52" customFormat="1" spans="1:6">
      <c r="A8" s="268" t="s">
        <v>42</v>
      </c>
      <c r="B8" s="269"/>
      <c r="C8" s="270">
        <v>41</v>
      </c>
      <c r="D8" s="271"/>
      <c r="E8" s="272"/>
      <c r="F8" s="271"/>
    </row>
    <row r="9" s="52" customFormat="1" spans="1:6">
      <c r="A9" s="268" t="s">
        <v>37</v>
      </c>
      <c r="B9" s="269"/>
      <c r="C9" s="270">
        <v>40</v>
      </c>
      <c r="D9" s="271"/>
      <c r="E9" s="272"/>
      <c r="F9" s="271"/>
    </row>
    <row r="10" s="52" customFormat="1" spans="1:6">
      <c r="A10" s="268" t="s">
        <v>39</v>
      </c>
      <c r="B10" s="269"/>
      <c r="C10" s="270">
        <v>37</v>
      </c>
      <c r="D10" s="271"/>
      <c r="E10" s="272"/>
      <c r="F10" s="271"/>
    </row>
    <row r="11" s="52" customFormat="1" spans="1:6">
      <c r="A11" s="268" t="s">
        <v>31</v>
      </c>
      <c r="B11" s="269"/>
      <c r="C11" s="270">
        <v>35</v>
      </c>
      <c r="D11" s="271"/>
      <c r="E11" s="272"/>
      <c r="F11" s="271"/>
    </row>
    <row r="12" s="52" customFormat="1" spans="1:6">
      <c r="A12" s="268" t="s">
        <v>27</v>
      </c>
      <c r="B12" s="269"/>
      <c r="C12" s="270">
        <v>48</v>
      </c>
      <c r="D12" s="271"/>
      <c r="E12" s="272"/>
      <c r="F12" s="271"/>
    </row>
    <row r="13" s="52" customFormat="1" spans="1:6">
      <c r="A13" s="270" t="s">
        <v>23</v>
      </c>
      <c r="B13" s="269"/>
      <c r="C13" s="270">
        <v>48</v>
      </c>
      <c r="D13" s="271"/>
      <c r="E13" s="272"/>
      <c r="F13" s="271"/>
    </row>
    <row r="14" s="52" customFormat="1" spans="1:6">
      <c r="A14" s="268" t="s">
        <v>17</v>
      </c>
      <c r="B14" s="269"/>
      <c r="C14" s="270">
        <v>47</v>
      </c>
      <c r="D14" s="271"/>
      <c r="E14" s="272"/>
      <c r="F14" s="271"/>
    </row>
    <row r="15" s="52" customFormat="1" spans="1:6">
      <c r="A15" s="268" t="s">
        <v>36</v>
      </c>
      <c r="B15" s="269"/>
      <c r="C15" s="270">
        <v>51</v>
      </c>
      <c r="D15" s="271"/>
      <c r="E15" s="272"/>
      <c r="F15" s="271"/>
    </row>
    <row r="16" s="52" customFormat="1" spans="1:6">
      <c r="A16" s="268" t="s">
        <v>20</v>
      </c>
      <c r="B16" s="269"/>
      <c r="C16" s="270">
        <v>50</v>
      </c>
      <c r="D16" s="271"/>
      <c r="E16" s="272"/>
      <c r="F16" s="271"/>
    </row>
    <row r="17" s="52" customFormat="1" spans="1:6">
      <c r="A17" s="268" t="s">
        <v>30</v>
      </c>
      <c r="B17" s="269"/>
      <c r="C17" s="270">
        <v>34</v>
      </c>
      <c r="D17" s="271"/>
      <c r="E17" s="272"/>
      <c r="F17" s="271"/>
    </row>
    <row r="18" s="52" customFormat="1" spans="1:6">
      <c r="A18" s="268" t="s">
        <v>19</v>
      </c>
      <c r="B18" s="269"/>
      <c r="C18" s="270">
        <v>47</v>
      </c>
      <c r="D18" s="271"/>
      <c r="E18" s="272"/>
      <c r="F18" s="271"/>
    </row>
    <row r="19" s="52" customFormat="1" spans="1:6">
      <c r="A19" s="268" t="s">
        <v>18</v>
      </c>
      <c r="B19" s="269"/>
      <c r="C19" s="270">
        <v>45</v>
      </c>
      <c r="D19" s="271"/>
      <c r="E19" s="272"/>
      <c r="F19" s="271"/>
    </row>
    <row r="20" s="52" customFormat="1" spans="1:6">
      <c r="A20" s="268" t="s">
        <v>35</v>
      </c>
      <c r="B20" s="269"/>
      <c r="C20" s="270">
        <v>27</v>
      </c>
      <c r="D20" s="271"/>
      <c r="E20" s="272"/>
      <c r="F20" s="271"/>
    </row>
    <row r="21" s="52" customFormat="1" spans="1:6">
      <c r="A21" s="268" t="s">
        <v>21</v>
      </c>
      <c r="B21" s="269"/>
      <c r="C21" s="270">
        <v>47</v>
      </c>
      <c r="D21" s="271"/>
      <c r="E21" s="272"/>
      <c r="F21" s="271"/>
    </row>
    <row r="22" s="52" customFormat="1" spans="1:6">
      <c r="A22" s="268" t="s">
        <v>33</v>
      </c>
      <c r="B22" s="269"/>
      <c r="C22" s="270">
        <v>28</v>
      </c>
      <c r="D22" s="271"/>
      <c r="E22" s="272"/>
      <c r="F22" s="271"/>
    </row>
    <row r="23" s="52" customFormat="1" spans="1:6">
      <c r="A23" s="274" t="s">
        <v>38</v>
      </c>
      <c r="B23" s="269"/>
      <c r="C23" s="270">
        <v>50</v>
      </c>
      <c r="D23" s="271"/>
      <c r="E23" s="272"/>
      <c r="F23" s="271"/>
    </row>
    <row r="24" s="52" customFormat="1" spans="1:6">
      <c r="A24" s="268" t="s">
        <v>25</v>
      </c>
      <c r="B24" s="269"/>
      <c r="C24" s="270">
        <v>49</v>
      </c>
      <c r="D24" s="271"/>
      <c r="E24" s="272"/>
      <c r="F24" s="271"/>
    </row>
    <row r="25" s="52" customFormat="1" spans="1:6">
      <c r="A25" s="270" t="s">
        <v>32</v>
      </c>
      <c r="B25" s="269"/>
      <c r="C25" s="270">
        <v>36</v>
      </c>
      <c r="D25" s="271"/>
      <c r="E25" s="272"/>
      <c r="F25" s="271"/>
    </row>
    <row r="26" s="52" customFormat="1" spans="1:6">
      <c r="A26" s="268" t="s">
        <v>34</v>
      </c>
      <c r="B26" s="269"/>
      <c r="C26" s="270">
        <v>42</v>
      </c>
      <c r="D26" s="271"/>
      <c r="E26" s="272"/>
      <c r="F26" s="271"/>
    </row>
    <row r="27" s="52" customFormat="1" spans="1:6">
      <c r="A27" s="268" t="s">
        <v>24</v>
      </c>
      <c r="B27" s="269"/>
      <c r="C27" s="270">
        <v>22</v>
      </c>
      <c r="D27" s="271"/>
      <c r="E27" s="272"/>
      <c r="F27" s="271"/>
    </row>
    <row r="28" s="52" customFormat="1" spans="1:6">
      <c r="A28" s="268" t="s">
        <v>22</v>
      </c>
      <c r="B28" s="269"/>
      <c r="C28" s="270">
        <v>52</v>
      </c>
      <c r="D28" s="271"/>
      <c r="E28" s="272"/>
      <c r="F28" s="271"/>
    </row>
    <row r="29" s="52" customFormat="1" spans="1:6">
      <c r="A29" s="275" t="s">
        <v>78</v>
      </c>
      <c r="B29" s="275"/>
      <c r="C29" s="276">
        <v>42</v>
      </c>
      <c r="D29" s="277"/>
      <c r="E29" s="278"/>
      <c r="F29" s="277"/>
    </row>
    <row r="30" s="52" customFormat="1" spans="1:6">
      <c r="A30" s="275" t="s">
        <v>79</v>
      </c>
      <c r="B30" s="275"/>
      <c r="C30" s="276">
        <v>38</v>
      </c>
      <c r="D30" s="277"/>
      <c r="E30" s="278"/>
      <c r="F30" s="277"/>
    </row>
    <row r="31" s="52" customFormat="1" spans="1:6">
      <c r="A31" s="275" t="s">
        <v>80</v>
      </c>
      <c r="B31" s="275"/>
      <c r="C31" s="276">
        <v>42</v>
      </c>
      <c r="D31" s="277"/>
      <c r="E31" s="278"/>
      <c r="F31" s="277"/>
    </row>
    <row r="32" s="52" customFormat="1" spans="1:6">
      <c r="A32" s="275" t="s">
        <v>81</v>
      </c>
      <c r="B32" s="275"/>
      <c r="C32" s="276">
        <v>41</v>
      </c>
      <c r="D32" s="277"/>
      <c r="E32" s="278"/>
      <c r="F32" s="277"/>
    </row>
    <row r="33" s="52" customFormat="1" spans="1:6">
      <c r="A33" s="275" t="s">
        <v>82</v>
      </c>
      <c r="B33" s="275"/>
      <c r="C33" s="276">
        <v>44</v>
      </c>
      <c r="D33" s="277"/>
      <c r="E33" s="278"/>
      <c r="F33" s="277"/>
    </row>
    <row r="34" s="52" customFormat="1" spans="1:6">
      <c r="A34" s="275" t="s">
        <v>83</v>
      </c>
      <c r="B34" s="275"/>
      <c r="C34" s="276">
        <v>44</v>
      </c>
      <c r="D34" s="277"/>
      <c r="E34" s="278"/>
      <c r="F34" s="277"/>
    </row>
    <row r="35" s="52" customFormat="1" spans="1:6">
      <c r="A35" s="275" t="s">
        <v>113</v>
      </c>
      <c r="B35" s="275"/>
      <c r="C35" s="276">
        <v>37</v>
      </c>
      <c r="D35" s="277"/>
      <c r="E35" s="278"/>
      <c r="F35" s="277"/>
    </row>
    <row r="36" s="52" customFormat="1" spans="1:6">
      <c r="A36" s="275" t="s">
        <v>84</v>
      </c>
      <c r="B36" s="275"/>
      <c r="C36" s="276">
        <v>33</v>
      </c>
      <c r="D36" s="277"/>
      <c r="E36" s="278"/>
      <c r="F36" s="277"/>
    </row>
    <row r="37" s="52" customFormat="1" spans="1:6">
      <c r="A37" s="275" t="s">
        <v>85</v>
      </c>
      <c r="B37" s="275"/>
      <c r="C37" s="276">
        <v>30</v>
      </c>
      <c r="D37" s="277"/>
      <c r="E37" s="278"/>
      <c r="F37" s="277"/>
    </row>
    <row r="38" s="52" customFormat="1" spans="1:6">
      <c r="A38" s="275" t="s">
        <v>87</v>
      </c>
      <c r="B38" s="275"/>
      <c r="C38" s="276">
        <v>19</v>
      </c>
      <c r="D38" s="277"/>
      <c r="E38" s="278"/>
      <c r="F38" s="277"/>
    </row>
    <row r="39" s="52" customFormat="1" spans="1:6">
      <c r="A39" s="275" t="s">
        <v>88</v>
      </c>
      <c r="B39" s="275"/>
      <c r="C39" s="276">
        <v>49</v>
      </c>
      <c r="D39" s="277"/>
      <c r="E39" s="278"/>
      <c r="F39" s="277"/>
    </row>
    <row r="40" s="52" customFormat="1" spans="1:6">
      <c r="A40" s="275" t="s">
        <v>89</v>
      </c>
      <c r="B40" s="275"/>
      <c r="C40" s="276">
        <v>36</v>
      </c>
      <c r="D40" s="277"/>
      <c r="E40" s="278"/>
      <c r="F40" s="277"/>
    </row>
    <row r="41" s="52" customFormat="1" spans="1:6">
      <c r="A41" s="275" t="s">
        <v>90</v>
      </c>
      <c r="B41" s="275"/>
      <c r="C41" s="276">
        <v>49</v>
      </c>
      <c r="D41" s="277"/>
      <c r="E41" s="278"/>
      <c r="F41" s="277"/>
    </row>
    <row r="42" s="52" customFormat="1" spans="1:6">
      <c r="A42" s="275" t="s">
        <v>91</v>
      </c>
      <c r="B42" s="275"/>
      <c r="C42" s="276">
        <v>49</v>
      </c>
      <c r="D42" s="277"/>
      <c r="E42" s="278"/>
      <c r="F42" s="277"/>
    </row>
    <row r="43" s="52" customFormat="1" spans="1:6">
      <c r="A43" s="275" t="s">
        <v>92</v>
      </c>
      <c r="B43" s="275"/>
      <c r="C43" s="276">
        <v>30</v>
      </c>
      <c r="D43" s="277"/>
      <c r="E43" s="278"/>
      <c r="F43" s="277"/>
    </row>
    <row r="44" s="52" customFormat="1" spans="1:6">
      <c r="A44" s="275" t="s">
        <v>114</v>
      </c>
      <c r="B44" s="275"/>
      <c r="C44" s="276">
        <v>30</v>
      </c>
      <c r="D44" s="277"/>
      <c r="E44" s="278"/>
      <c r="F44" s="277"/>
    </row>
    <row r="45" s="52" customFormat="1" ht="15.75" spans="1:6">
      <c r="A45" s="279" t="s">
        <v>115</v>
      </c>
      <c r="B45" s="275"/>
      <c r="C45" s="276">
        <v>27</v>
      </c>
      <c r="D45" s="277"/>
      <c r="E45" s="278"/>
      <c r="F45" s="277"/>
    </row>
    <row r="46" s="52" customFormat="1" spans="1:6">
      <c r="A46" s="275" t="s">
        <v>116</v>
      </c>
      <c r="B46" s="275"/>
      <c r="C46" s="276">
        <v>22</v>
      </c>
      <c r="D46" s="277"/>
      <c r="E46" s="278"/>
      <c r="F46" s="277"/>
    </row>
    <row r="47" s="52" customFormat="1" spans="1:6">
      <c r="A47" s="275" t="s">
        <v>95</v>
      </c>
      <c r="B47" s="275"/>
      <c r="C47" s="276">
        <v>21</v>
      </c>
      <c r="D47" s="277"/>
      <c r="E47" s="278"/>
      <c r="F47" s="277"/>
    </row>
    <row r="48" s="52" customFormat="1" spans="1:6">
      <c r="A48" s="275" t="s">
        <v>96</v>
      </c>
      <c r="B48" s="275"/>
      <c r="C48" s="276">
        <v>19</v>
      </c>
      <c r="D48" s="277"/>
      <c r="E48" s="278"/>
      <c r="F48" s="277"/>
    </row>
    <row r="49" s="52" customFormat="1" spans="1:6">
      <c r="A49" s="275" t="s">
        <v>98</v>
      </c>
      <c r="B49" s="275"/>
      <c r="C49" s="276">
        <v>30</v>
      </c>
      <c r="D49" s="277"/>
      <c r="E49" s="278"/>
      <c r="F49" s="277"/>
    </row>
    <row r="50" s="52" customFormat="1" spans="1:6">
      <c r="A50" s="275" t="s">
        <v>99</v>
      </c>
      <c r="B50" s="275"/>
      <c r="C50" s="276">
        <v>40</v>
      </c>
      <c r="D50" s="277"/>
      <c r="E50" s="278"/>
      <c r="F50" s="277"/>
    </row>
    <row r="51" s="52" customFormat="1" spans="1:6">
      <c r="A51" s="275" t="s">
        <v>100</v>
      </c>
      <c r="B51" s="275"/>
      <c r="C51" s="276">
        <v>49</v>
      </c>
      <c r="D51" s="277"/>
      <c r="E51" s="278"/>
      <c r="F51" s="277"/>
    </row>
    <row r="52" s="52" customFormat="1" spans="1:6">
      <c r="A52" s="275" t="s">
        <v>101</v>
      </c>
      <c r="B52" s="275"/>
      <c r="C52" s="276">
        <v>43</v>
      </c>
      <c r="D52" s="277"/>
      <c r="E52" s="278"/>
      <c r="F52" s="277"/>
    </row>
    <row r="53" s="52" customFormat="1" spans="1:6">
      <c r="A53" s="275" t="s">
        <v>102</v>
      </c>
      <c r="B53" s="275"/>
      <c r="C53" s="276">
        <v>48</v>
      </c>
      <c r="D53" s="277"/>
      <c r="E53" s="278"/>
      <c r="F53" s="277"/>
    </row>
    <row r="54" s="52" customFormat="1" spans="1:6">
      <c r="A54" s="275" t="s">
        <v>103</v>
      </c>
      <c r="B54" s="275"/>
      <c r="C54" s="276">
        <v>43</v>
      </c>
      <c r="D54" s="277"/>
      <c r="E54" s="278"/>
      <c r="F54" s="277"/>
    </row>
    <row r="55" s="52" customFormat="1" spans="1:6">
      <c r="A55" s="275" t="s">
        <v>104</v>
      </c>
      <c r="B55" s="275"/>
      <c r="C55" s="275">
        <v>32</v>
      </c>
      <c r="D55" s="277"/>
      <c r="E55" s="278"/>
      <c r="F55" s="277"/>
    </row>
    <row r="56" s="52" customFormat="1" spans="1:6">
      <c r="A56" s="275" t="s">
        <v>105</v>
      </c>
      <c r="B56" s="275"/>
      <c r="C56" s="275">
        <v>44</v>
      </c>
      <c r="D56" s="277"/>
      <c r="E56" s="278"/>
      <c r="F56" s="277"/>
    </row>
    <row r="57" s="52" customFormat="1" spans="1:6">
      <c r="A57" s="275" t="s">
        <v>106</v>
      </c>
      <c r="B57" s="275"/>
      <c r="C57" s="275">
        <v>24</v>
      </c>
      <c r="D57" s="277"/>
      <c r="E57" s="278"/>
      <c r="F57" s="277"/>
    </row>
    <row r="58" s="52" customFormat="1" spans="1:6">
      <c r="A58" s="275" t="s">
        <v>107</v>
      </c>
      <c r="B58" s="275"/>
      <c r="C58" s="275">
        <v>33</v>
      </c>
      <c r="D58" s="277"/>
      <c r="E58" s="278"/>
      <c r="F58" s="277"/>
    </row>
    <row r="59" s="52" customFormat="1" spans="1:6">
      <c r="A59" s="280" t="s">
        <v>117</v>
      </c>
      <c r="B59" s="280"/>
      <c r="C59" s="281">
        <v>21</v>
      </c>
      <c r="D59" s="282"/>
      <c r="E59" s="283"/>
      <c r="F59" s="282"/>
    </row>
    <row r="60" s="52" customFormat="1" spans="1:6">
      <c r="A60" s="280" t="s">
        <v>45</v>
      </c>
      <c r="B60" s="280"/>
      <c r="C60" s="281">
        <v>49</v>
      </c>
      <c r="D60" s="282"/>
      <c r="E60" s="283"/>
      <c r="F60" s="282"/>
    </row>
    <row r="61" s="52" customFormat="1" spans="1:6">
      <c r="A61" s="280" t="s">
        <v>47</v>
      </c>
      <c r="B61" s="280"/>
      <c r="C61" s="281">
        <v>49</v>
      </c>
      <c r="D61" s="282"/>
      <c r="E61" s="283"/>
      <c r="F61" s="282"/>
    </row>
    <row r="62" s="52" customFormat="1" spans="1:6">
      <c r="A62" s="280" t="s">
        <v>48</v>
      </c>
      <c r="B62" s="280"/>
      <c r="C62" s="281">
        <v>43</v>
      </c>
      <c r="D62" s="282"/>
      <c r="E62" s="283"/>
      <c r="F62" s="282"/>
    </row>
    <row r="63" s="52" customFormat="1" spans="1:6">
      <c r="A63" s="280" t="s">
        <v>49</v>
      </c>
      <c r="B63" s="280"/>
      <c r="C63" s="281">
        <v>50</v>
      </c>
      <c r="D63" s="282"/>
      <c r="E63" s="283"/>
      <c r="F63" s="282"/>
    </row>
    <row r="64" s="52" customFormat="1" spans="1:6">
      <c r="A64" s="280" t="s">
        <v>50</v>
      </c>
      <c r="B64" s="280"/>
      <c r="C64" s="281">
        <v>45</v>
      </c>
      <c r="D64" s="282"/>
      <c r="E64" s="283"/>
      <c r="F64" s="282"/>
    </row>
    <row r="65" s="52" customFormat="1" spans="1:6">
      <c r="A65" s="280" t="s">
        <v>51</v>
      </c>
      <c r="B65" s="280"/>
      <c r="C65" s="281">
        <v>44</v>
      </c>
      <c r="D65" s="282"/>
      <c r="E65" s="283"/>
      <c r="F65" s="282"/>
    </row>
    <row r="66" s="52" customFormat="1" spans="1:6">
      <c r="A66" s="280" t="s">
        <v>52</v>
      </c>
      <c r="B66" s="280"/>
      <c r="C66" s="281">
        <v>27</v>
      </c>
      <c r="D66" s="282"/>
      <c r="E66" s="283"/>
      <c r="F66" s="282"/>
    </row>
    <row r="67" s="52" customFormat="1" spans="1:6">
      <c r="A67" s="280" t="s">
        <v>53</v>
      </c>
      <c r="B67" s="280"/>
      <c r="C67" s="281">
        <v>32</v>
      </c>
      <c r="D67" s="282"/>
      <c r="E67" s="283"/>
      <c r="F67" s="282"/>
    </row>
    <row r="68" s="52" customFormat="1" spans="1:6">
      <c r="A68" s="280" t="s">
        <v>54</v>
      </c>
      <c r="B68" s="280"/>
      <c r="C68" s="281">
        <v>25</v>
      </c>
      <c r="D68" s="282"/>
      <c r="E68" s="283"/>
      <c r="F68" s="282"/>
    </row>
    <row r="69" s="52" customFormat="1" spans="1:6">
      <c r="A69" s="280" t="s">
        <v>55</v>
      </c>
      <c r="B69" s="280"/>
      <c r="C69" s="281">
        <v>26</v>
      </c>
      <c r="D69" s="282"/>
      <c r="E69" s="283"/>
      <c r="F69" s="282"/>
    </row>
    <row r="70" s="52" customFormat="1" spans="1:6">
      <c r="A70" s="280" t="s">
        <v>56</v>
      </c>
      <c r="B70" s="280"/>
      <c r="C70" s="281">
        <v>55</v>
      </c>
      <c r="D70" s="282"/>
      <c r="E70" s="283"/>
      <c r="F70" s="282"/>
    </row>
    <row r="71" s="52" customFormat="1" spans="1:6">
      <c r="A71" s="280" t="s">
        <v>57</v>
      </c>
      <c r="B71" s="280"/>
      <c r="C71" s="281">
        <v>48</v>
      </c>
      <c r="D71" s="282"/>
      <c r="E71" s="283"/>
      <c r="F71" s="282"/>
    </row>
    <row r="72" s="52" customFormat="1" spans="1:6">
      <c r="A72" s="280" t="s">
        <v>58</v>
      </c>
      <c r="B72" s="280"/>
      <c r="C72" s="281">
        <v>54</v>
      </c>
      <c r="D72" s="282"/>
      <c r="E72" s="283"/>
      <c r="F72" s="282"/>
    </row>
    <row r="73" s="52" customFormat="1" spans="1:6">
      <c r="A73" s="281" t="s">
        <v>59</v>
      </c>
      <c r="B73" s="280"/>
      <c r="C73" s="281">
        <v>49</v>
      </c>
      <c r="D73" s="282"/>
      <c r="E73" s="283"/>
      <c r="F73" s="282"/>
    </row>
    <row r="74" s="52" customFormat="1" spans="1:6">
      <c r="A74" s="280" t="s">
        <v>60</v>
      </c>
      <c r="B74" s="280"/>
      <c r="C74" s="281">
        <v>38</v>
      </c>
      <c r="D74" s="282"/>
      <c r="E74" s="283"/>
      <c r="F74" s="282"/>
    </row>
    <row r="75" s="52" customFormat="1" spans="1:6">
      <c r="A75" s="280" t="s">
        <v>61</v>
      </c>
      <c r="B75" s="280"/>
      <c r="C75" s="281">
        <v>42</v>
      </c>
      <c r="D75" s="282"/>
      <c r="E75" s="283"/>
      <c r="F75" s="282"/>
    </row>
    <row r="76" s="52" customFormat="1" spans="1:6">
      <c r="A76" s="280" t="s">
        <v>62</v>
      </c>
      <c r="B76" s="280"/>
      <c r="C76" s="281">
        <v>23</v>
      </c>
      <c r="D76" s="282"/>
      <c r="E76" s="283"/>
      <c r="F76" s="282"/>
    </row>
    <row r="77" s="52" customFormat="1" spans="1:6">
      <c r="A77" s="281" t="s">
        <v>63</v>
      </c>
      <c r="B77" s="280"/>
      <c r="C77" s="281">
        <v>31</v>
      </c>
      <c r="D77" s="282"/>
      <c r="E77" s="283"/>
      <c r="F77" s="282"/>
    </row>
    <row r="78" s="52" customFormat="1" spans="1:6">
      <c r="A78" s="280" t="s">
        <v>65</v>
      </c>
      <c r="B78" s="280"/>
      <c r="C78" s="281">
        <v>52</v>
      </c>
      <c r="D78" s="282"/>
      <c r="E78" s="283"/>
      <c r="F78" s="282"/>
    </row>
    <row r="79" s="52" customFormat="1" spans="1:6">
      <c r="A79" s="280" t="s">
        <v>66</v>
      </c>
      <c r="B79" s="280"/>
      <c r="C79" s="281">
        <v>38</v>
      </c>
      <c r="D79" s="282"/>
      <c r="E79" s="283"/>
      <c r="F79" s="282"/>
    </row>
    <row r="80" s="52" customFormat="1" spans="1:6">
      <c r="A80" s="280" t="s">
        <v>67</v>
      </c>
      <c r="B80" s="280"/>
      <c r="C80" s="281">
        <v>45</v>
      </c>
      <c r="D80" s="282"/>
      <c r="E80" s="283"/>
      <c r="F80" s="282"/>
    </row>
    <row r="81" s="52" customFormat="1" spans="1:6">
      <c r="A81" s="280" t="s">
        <v>68</v>
      </c>
      <c r="B81" s="280"/>
      <c r="C81" s="281">
        <v>27</v>
      </c>
      <c r="D81" s="282"/>
      <c r="E81" s="283"/>
      <c r="F81" s="282"/>
    </row>
    <row r="82" s="52" customFormat="1" spans="1:6">
      <c r="A82" s="280" t="s">
        <v>69</v>
      </c>
      <c r="B82" s="280"/>
      <c r="C82" s="281">
        <v>36</v>
      </c>
      <c r="D82" s="282"/>
      <c r="E82" s="283"/>
      <c r="F82" s="282"/>
    </row>
    <row r="83" s="52" customFormat="1" spans="1:6">
      <c r="A83" s="280" t="s">
        <v>70</v>
      </c>
      <c r="B83" s="280"/>
      <c r="C83" s="281">
        <v>41</v>
      </c>
      <c r="D83" s="282"/>
      <c r="E83" s="283"/>
      <c r="F83" s="282"/>
    </row>
    <row r="84" s="52" customFormat="1" spans="1:6">
      <c r="A84" s="280" t="s">
        <v>71</v>
      </c>
      <c r="B84" s="280"/>
      <c r="C84" s="282">
        <v>39</v>
      </c>
      <c r="D84" s="282"/>
      <c r="E84" s="283"/>
      <c r="F84" s="282"/>
    </row>
    <row r="85" s="52" customFormat="1" spans="1:6">
      <c r="A85" s="280" t="s">
        <v>72</v>
      </c>
      <c r="B85" s="280"/>
      <c r="C85" s="281">
        <v>42</v>
      </c>
      <c r="D85" s="282"/>
      <c r="E85" s="283"/>
      <c r="F85" s="282"/>
    </row>
    <row r="86" s="52" customFormat="1" spans="1:6">
      <c r="A86" s="280" t="s">
        <v>73</v>
      </c>
      <c r="B86" s="280"/>
      <c r="C86" s="282">
        <v>47</v>
      </c>
      <c r="D86" s="282"/>
      <c r="E86" s="283"/>
      <c r="F86" s="282"/>
    </row>
    <row r="87" s="52" customFormat="1" spans="1:6">
      <c r="A87" s="282" t="s">
        <v>118</v>
      </c>
      <c r="B87" s="280"/>
      <c r="C87" s="282">
        <v>28</v>
      </c>
      <c r="D87" s="282"/>
      <c r="E87" s="283"/>
      <c r="F87" s="282"/>
    </row>
    <row r="88" s="52" customFormat="1" spans="1:6">
      <c r="A88" s="282" t="s">
        <v>75</v>
      </c>
      <c r="B88" s="280"/>
      <c r="C88" s="281">
        <v>43</v>
      </c>
      <c r="D88" s="282"/>
      <c r="E88" s="283"/>
      <c r="F88" s="282"/>
    </row>
    <row r="89" s="52" customFormat="1" spans="1:6">
      <c r="A89" s="282" t="s">
        <v>76</v>
      </c>
      <c r="B89" s="280"/>
      <c r="C89" s="282">
        <v>45</v>
      </c>
      <c r="D89" s="282"/>
      <c r="E89" s="283"/>
      <c r="F89" s="282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opLeftCell="A2" workbookViewId="0">
      <selection activeCell="G21" sqref="G21"/>
    </sheetView>
  </sheetViews>
  <sheetFormatPr defaultColWidth="8.475" defaultRowHeight="13.5" outlineLevelCol="2"/>
  <cols>
    <col min="1" max="1" width="9.925" style="39" customWidth="1"/>
    <col min="2" max="2" width="22" style="39" customWidth="1"/>
    <col min="3" max="3" width="22.6" style="39" customWidth="1"/>
    <col min="4" max="16384" width="8.475" style="39"/>
  </cols>
  <sheetData>
    <row r="1" s="39" customFormat="1" ht="32" customHeight="1" spans="1:3">
      <c r="A1" s="264" t="s">
        <v>119</v>
      </c>
      <c r="B1" s="264"/>
      <c r="C1" s="264"/>
    </row>
    <row r="2" s="39" customFormat="1" spans="1:3">
      <c r="A2" s="4" t="s">
        <v>1</v>
      </c>
      <c r="B2" s="4" t="s">
        <v>110</v>
      </c>
      <c r="C2" s="4" t="s">
        <v>120</v>
      </c>
    </row>
    <row r="3" s="39" customFormat="1" spans="1:3">
      <c r="A3" s="4">
        <v>1</v>
      </c>
      <c r="B3" s="4" t="s">
        <v>121</v>
      </c>
      <c r="C3" s="4">
        <v>100</v>
      </c>
    </row>
    <row r="4" s="39" customFormat="1" spans="1:3">
      <c r="A4" s="4">
        <v>2</v>
      </c>
      <c r="B4" s="4" t="s">
        <v>38</v>
      </c>
      <c r="C4" s="4">
        <v>100</v>
      </c>
    </row>
    <row r="5" s="39" customFormat="1" spans="1:3">
      <c r="A5" s="4">
        <v>3</v>
      </c>
      <c r="B5" s="4" t="s">
        <v>33</v>
      </c>
      <c r="C5" s="4">
        <v>100</v>
      </c>
    </row>
    <row r="6" s="39" customFormat="1" spans="1:3">
      <c r="A6" s="4">
        <v>4</v>
      </c>
      <c r="B6" s="4" t="s">
        <v>18</v>
      </c>
      <c r="C6" s="4">
        <v>100</v>
      </c>
    </row>
    <row r="7" s="39" customFormat="1" spans="1:3">
      <c r="A7" s="4">
        <v>5</v>
      </c>
      <c r="B7" s="4" t="s">
        <v>27</v>
      </c>
      <c r="C7" s="4">
        <v>99.5</v>
      </c>
    </row>
    <row r="8" s="39" customFormat="1" spans="1:3">
      <c r="A8" s="4">
        <v>6</v>
      </c>
      <c r="B8" s="4" t="s">
        <v>26</v>
      </c>
      <c r="C8" s="4">
        <v>99</v>
      </c>
    </row>
    <row r="9" s="39" customFormat="1" spans="1:3">
      <c r="A9" s="4">
        <v>7</v>
      </c>
      <c r="B9" s="4" t="s">
        <v>37</v>
      </c>
      <c r="C9" s="4">
        <v>97</v>
      </c>
    </row>
    <row r="10" s="39" customFormat="1" spans="1:3">
      <c r="A10" s="4">
        <v>8</v>
      </c>
      <c r="B10" s="4" t="s">
        <v>30</v>
      </c>
      <c r="C10" s="4">
        <v>97</v>
      </c>
    </row>
    <row r="11" s="39" customFormat="1" spans="1:3">
      <c r="A11" s="4">
        <v>9</v>
      </c>
      <c r="B11" s="4" t="s">
        <v>32</v>
      </c>
      <c r="C11" s="4">
        <v>97</v>
      </c>
    </row>
    <row r="12" s="39" customFormat="1" spans="1:3">
      <c r="A12" s="4">
        <v>10</v>
      </c>
      <c r="B12" s="4" t="s">
        <v>17</v>
      </c>
      <c r="C12" s="4">
        <v>97</v>
      </c>
    </row>
    <row r="13" s="39" customFormat="1" spans="1:3">
      <c r="A13" s="4">
        <v>11</v>
      </c>
      <c r="B13" s="4" t="s">
        <v>23</v>
      </c>
      <c r="C13" s="4">
        <v>95</v>
      </c>
    </row>
    <row r="14" s="39" customFormat="1" spans="1:3">
      <c r="A14" s="4">
        <v>12</v>
      </c>
      <c r="B14" s="4" t="s">
        <v>25</v>
      </c>
      <c r="C14" s="4">
        <v>95</v>
      </c>
    </row>
    <row r="15" s="39" customFormat="1" spans="1:3">
      <c r="A15" s="4">
        <v>13</v>
      </c>
      <c r="B15" s="4" t="s">
        <v>42</v>
      </c>
      <c r="C15" s="4">
        <v>95</v>
      </c>
    </row>
    <row r="16" s="39" customFormat="1" spans="1:3">
      <c r="A16" s="4">
        <v>14</v>
      </c>
      <c r="B16" s="4" t="s">
        <v>34</v>
      </c>
      <c r="C16" s="4">
        <v>94</v>
      </c>
    </row>
    <row r="17" s="39" customFormat="1" spans="1:3">
      <c r="A17" s="4">
        <v>15</v>
      </c>
      <c r="B17" s="4" t="s">
        <v>21</v>
      </c>
      <c r="C17" s="4">
        <v>92</v>
      </c>
    </row>
    <row r="18" s="39" customFormat="1" spans="1:3">
      <c r="A18" s="4">
        <v>16</v>
      </c>
      <c r="B18" s="4" t="s">
        <v>40</v>
      </c>
      <c r="C18" s="4">
        <v>91</v>
      </c>
    </row>
    <row r="19" s="39" customFormat="1" spans="1:3">
      <c r="A19" s="4">
        <v>17</v>
      </c>
      <c r="B19" s="4" t="s">
        <v>35</v>
      </c>
      <c r="C19" s="4">
        <v>89</v>
      </c>
    </row>
    <row r="20" s="39" customFormat="1" spans="1:3">
      <c r="A20" s="4">
        <v>18</v>
      </c>
      <c r="B20" s="4" t="s">
        <v>43</v>
      </c>
      <c r="C20" s="4">
        <v>89</v>
      </c>
    </row>
    <row r="21" s="39" customFormat="1" spans="1:3">
      <c r="A21" s="4">
        <v>19</v>
      </c>
      <c r="B21" s="4" t="s">
        <v>19</v>
      </c>
      <c r="C21" s="4">
        <v>87</v>
      </c>
    </row>
    <row r="22" s="39" customFormat="1" spans="1:3">
      <c r="A22" s="4">
        <v>20</v>
      </c>
      <c r="B22" s="4" t="s">
        <v>31</v>
      </c>
      <c r="C22" s="4">
        <v>85</v>
      </c>
    </row>
    <row r="23" s="39" customFormat="1" spans="1:3">
      <c r="A23" s="4">
        <v>21</v>
      </c>
      <c r="B23" s="4" t="s">
        <v>41</v>
      </c>
      <c r="C23" s="4">
        <v>83</v>
      </c>
    </row>
    <row r="24" s="39" customFormat="1" spans="1:3">
      <c r="A24" s="4">
        <v>22</v>
      </c>
      <c r="B24" s="4" t="s">
        <v>22</v>
      </c>
      <c r="C24" s="4">
        <v>82.5</v>
      </c>
    </row>
    <row r="25" s="39" customFormat="1" spans="1:3">
      <c r="A25" s="4">
        <v>23</v>
      </c>
      <c r="B25" s="4" t="s">
        <v>39</v>
      </c>
      <c r="C25" s="4">
        <v>82</v>
      </c>
    </row>
    <row r="26" s="39" customFormat="1" spans="1:3">
      <c r="A26" s="4">
        <v>24</v>
      </c>
      <c r="B26" s="4" t="s">
        <v>20</v>
      </c>
      <c r="C26" s="4">
        <v>80</v>
      </c>
    </row>
    <row r="27" s="39" customFormat="1" spans="1:3">
      <c r="A27" s="4">
        <v>25</v>
      </c>
      <c r="B27" s="4" t="s">
        <v>28</v>
      </c>
      <c r="C27" s="4">
        <v>76.5</v>
      </c>
    </row>
    <row r="28" s="39" customFormat="1" spans="1:3">
      <c r="A28" s="4">
        <v>26</v>
      </c>
      <c r="B28" s="4" t="s">
        <v>36</v>
      </c>
      <c r="C28" s="4">
        <v>73.5</v>
      </c>
    </row>
    <row r="29" s="39" customFormat="1" spans="1:3">
      <c r="A29" s="4">
        <v>27</v>
      </c>
      <c r="B29" s="4" t="s">
        <v>29</v>
      </c>
      <c r="C29" s="4">
        <v>67</v>
      </c>
    </row>
    <row r="30" s="39" customFormat="1" spans="1:3">
      <c r="A30" s="4">
        <v>28</v>
      </c>
      <c r="B30" s="4" t="s">
        <v>24</v>
      </c>
      <c r="C30" s="4">
        <v>44</v>
      </c>
    </row>
  </sheetData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8"/>
  <sheetViews>
    <sheetView workbookViewId="0">
      <selection activeCell="I8" sqref="I8"/>
    </sheetView>
  </sheetViews>
  <sheetFormatPr defaultColWidth="8.475" defaultRowHeight="13.5"/>
  <cols>
    <col min="1" max="1" width="13.6916666666667" style="39" customWidth="1"/>
    <col min="2" max="2" width="18.4" style="39" customWidth="1"/>
    <col min="3" max="3" width="12.75" style="39" customWidth="1"/>
    <col min="4" max="5" width="8.475" style="39"/>
    <col min="6" max="6" width="20.375" style="39" customWidth="1"/>
    <col min="7" max="16384" width="8.475" style="39"/>
  </cols>
  <sheetData>
    <row r="1" s="39" customFormat="1" ht="23.4" customHeight="1" spans="1:6">
      <c r="A1" s="255" t="s">
        <v>122</v>
      </c>
      <c r="B1" s="255"/>
      <c r="C1" s="255"/>
      <c r="D1" s="255"/>
      <c r="E1" s="255"/>
      <c r="F1" s="255"/>
    </row>
    <row r="2" s="39" customFormat="1" spans="1:6">
      <c r="A2" s="4" t="s">
        <v>110</v>
      </c>
      <c r="B2" s="4" t="s">
        <v>123</v>
      </c>
      <c r="C2" s="4" t="s">
        <v>14</v>
      </c>
      <c r="D2" s="4" t="s">
        <v>124</v>
      </c>
      <c r="E2" s="4" t="s">
        <v>125</v>
      </c>
      <c r="F2" s="4" t="s">
        <v>126</v>
      </c>
    </row>
    <row r="3" s="39" customFormat="1" ht="13.85" spans="1:6">
      <c r="A3" s="4" t="s">
        <v>24</v>
      </c>
      <c r="B3" s="256" t="s">
        <v>127</v>
      </c>
      <c r="C3" s="256" t="s">
        <v>128</v>
      </c>
      <c r="D3" s="256">
        <v>5</v>
      </c>
      <c r="E3" s="256" t="s">
        <v>129</v>
      </c>
      <c r="F3" s="4">
        <v>56</v>
      </c>
    </row>
    <row r="4" s="39" customFormat="1" spans="1:6">
      <c r="A4" s="4"/>
      <c r="B4" s="4" t="s">
        <v>130</v>
      </c>
      <c r="C4" s="4" t="s">
        <v>131</v>
      </c>
      <c r="D4" s="4">
        <v>3</v>
      </c>
      <c r="E4" s="4" t="s">
        <v>132</v>
      </c>
      <c r="F4" s="4"/>
    </row>
    <row r="5" s="39" customFormat="1" spans="1:6">
      <c r="A5" s="4"/>
      <c r="B5" s="4" t="s">
        <v>133</v>
      </c>
      <c r="C5" s="4" t="s">
        <v>131</v>
      </c>
      <c r="D5" s="4">
        <v>3</v>
      </c>
      <c r="E5" s="4"/>
      <c r="F5" s="4"/>
    </row>
    <row r="6" s="39" customFormat="1" spans="1:6">
      <c r="A6" s="4"/>
      <c r="B6" s="4" t="s">
        <v>127</v>
      </c>
      <c r="C6" s="4" t="s">
        <v>131</v>
      </c>
      <c r="D6" s="4">
        <v>3</v>
      </c>
      <c r="E6" s="4"/>
      <c r="F6" s="4"/>
    </row>
    <row r="7" s="39" customFormat="1" spans="1:6">
      <c r="A7" s="4"/>
      <c r="B7" s="4" t="s">
        <v>134</v>
      </c>
      <c r="C7" s="4" t="s">
        <v>135</v>
      </c>
      <c r="D7" s="4">
        <v>5</v>
      </c>
      <c r="E7" s="4"/>
      <c r="F7" s="4"/>
    </row>
    <row r="8" s="39" customFormat="1" spans="1:6">
      <c r="A8" s="4"/>
      <c r="B8" s="4" t="s">
        <v>136</v>
      </c>
      <c r="C8" s="4" t="s">
        <v>137</v>
      </c>
      <c r="D8" s="4">
        <v>5</v>
      </c>
      <c r="E8" s="4" t="s">
        <v>138</v>
      </c>
      <c r="F8" s="4"/>
    </row>
    <row r="9" s="39" customFormat="1" ht="13.85" spans="1:6">
      <c r="A9" s="4"/>
      <c r="B9" s="256" t="s">
        <v>133</v>
      </c>
      <c r="C9" s="256" t="s">
        <v>131</v>
      </c>
      <c r="D9" s="256">
        <v>3</v>
      </c>
      <c r="E9" s="4" t="s">
        <v>139</v>
      </c>
      <c r="F9" s="4"/>
    </row>
    <row r="10" s="39" customFormat="1" ht="13.85" spans="1:6">
      <c r="A10" s="4"/>
      <c r="B10" s="256" t="s">
        <v>130</v>
      </c>
      <c r="C10" s="256" t="s">
        <v>131</v>
      </c>
      <c r="D10" s="256">
        <v>3</v>
      </c>
      <c r="E10" s="4"/>
      <c r="F10" s="4"/>
    </row>
    <row r="11" s="39" customFormat="1" ht="13.85" spans="1:6">
      <c r="A11" s="4"/>
      <c r="B11" s="256" t="s">
        <v>134</v>
      </c>
      <c r="C11" s="256" t="s">
        <v>135</v>
      </c>
      <c r="D11" s="256">
        <v>5</v>
      </c>
      <c r="E11" s="4"/>
      <c r="F11" s="4"/>
    </row>
    <row r="12" s="39" customFormat="1" ht="13.85" spans="1:6">
      <c r="A12" s="4"/>
      <c r="B12" s="256" t="s">
        <v>127</v>
      </c>
      <c r="C12" s="256" t="s">
        <v>140</v>
      </c>
      <c r="D12" s="256">
        <v>5</v>
      </c>
      <c r="E12" s="4"/>
      <c r="F12" s="4"/>
    </row>
    <row r="13" s="39" customFormat="1" ht="13.85" spans="1:6">
      <c r="A13" s="4"/>
      <c r="B13" s="256" t="s">
        <v>141</v>
      </c>
      <c r="C13" s="256" t="s">
        <v>135</v>
      </c>
      <c r="D13" s="256">
        <v>5</v>
      </c>
      <c r="E13" s="4" t="s">
        <v>142</v>
      </c>
      <c r="F13" s="4"/>
    </row>
    <row r="14" s="39" customFormat="1" ht="13.85" spans="1:6">
      <c r="A14" s="4"/>
      <c r="B14" s="256" t="s">
        <v>130</v>
      </c>
      <c r="C14" s="256" t="s">
        <v>131</v>
      </c>
      <c r="D14" s="256">
        <v>3</v>
      </c>
      <c r="E14" s="4"/>
      <c r="F14" s="4"/>
    </row>
    <row r="15" s="39" customFormat="1" ht="13.85" spans="1:6">
      <c r="A15" s="4"/>
      <c r="B15" s="256" t="s">
        <v>143</v>
      </c>
      <c r="C15" s="256" t="s">
        <v>131</v>
      </c>
      <c r="D15" s="256">
        <v>3</v>
      </c>
      <c r="E15" s="4"/>
      <c r="F15" s="4"/>
    </row>
    <row r="16" s="39" customFormat="1" ht="13.85" spans="1:6">
      <c r="A16" s="4"/>
      <c r="B16" s="256" t="s">
        <v>136</v>
      </c>
      <c r="C16" s="256" t="s">
        <v>135</v>
      </c>
      <c r="D16" s="256">
        <v>5</v>
      </c>
      <c r="E16" s="4" t="s">
        <v>144</v>
      </c>
      <c r="F16" s="4"/>
    </row>
    <row r="17" s="39" customFormat="1" spans="1:6">
      <c r="A17" s="257"/>
      <c r="B17" s="257"/>
      <c r="C17" s="257"/>
      <c r="D17" s="257"/>
      <c r="E17" s="257"/>
      <c r="F17" s="257"/>
    </row>
    <row r="18" s="39" customFormat="1" ht="13.85" spans="1:6">
      <c r="A18" s="4" t="s">
        <v>29</v>
      </c>
      <c r="B18" s="256" t="s">
        <v>145</v>
      </c>
      <c r="C18" s="256" t="s">
        <v>146</v>
      </c>
      <c r="D18" s="256">
        <v>0.5</v>
      </c>
      <c r="E18" s="4" t="s">
        <v>129</v>
      </c>
      <c r="F18" s="4">
        <v>33</v>
      </c>
    </row>
    <row r="19" s="39" customFormat="1" ht="13.85" spans="1:6">
      <c r="A19" s="4"/>
      <c r="B19" s="256" t="s">
        <v>147</v>
      </c>
      <c r="C19" s="256" t="s">
        <v>146</v>
      </c>
      <c r="D19" s="256">
        <v>0.5</v>
      </c>
      <c r="E19" s="4"/>
      <c r="F19" s="4"/>
    </row>
    <row r="20" s="39" customFormat="1" ht="13.85" spans="1:6">
      <c r="A20" s="4"/>
      <c r="B20" s="256" t="s">
        <v>148</v>
      </c>
      <c r="C20" s="256" t="s">
        <v>140</v>
      </c>
      <c r="D20" s="256">
        <v>5</v>
      </c>
      <c r="E20" s="4"/>
      <c r="F20" s="4"/>
    </row>
    <row r="21" s="39" customFormat="1" ht="13.85" spans="1:6">
      <c r="A21" s="4"/>
      <c r="B21" s="256" t="s">
        <v>149</v>
      </c>
      <c r="C21" s="256" t="s">
        <v>150</v>
      </c>
      <c r="D21" s="256">
        <v>10</v>
      </c>
      <c r="E21" s="4"/>
      <c r="F21" s="4"/>
    </row>
    <row r="22" s="39" customFormat="1" ht="13.85" spans="1:6">
      <c r="A22" s="4"/>
      <c r="B22" s="256" t="s">
        <v>151</v>
      </c>
      <c r="C22" s="256" t="s">
        <v>140</v>
      </c>
      <c r="D22" s="256">
        <v>5</v>
      </c>
      <c r="E22" s="4"/>
      <c r="F22" s="4"/>
    </row>
    <row r="23" s="39" customFormat="1" ht="13.85" spans="1:6">
      <c r="A23" s="4"/>
      <c r="B23" s="256" t="s">
        <v>152</v>
      </c>
      <c r="C23" s="256" t="s">
        <v>131</v>
      </c>
      <c r="D23" s="256">
        <v>3</v>
      </c>
      <c r="E23" s="4" t="s">
        <v>139</v>
      </c>
      <c r="F23" s="4"/>
    </row>
    <row r="24" s="39" customFormat="1" ht="13.85" spans="1:6">
      <c r="A24" s="4"/>
      <c r="B24" s="256" t="s">
        <v>153</v>
      </c>
      <c r="C24" s="256" t="s">
        <v>131</v>
      </c>
      <c r="D24" s="256">
        <v>3</v>
      </c>
      <c r="E24" s="4"/>
      <c r="F24" s="4"/>
    </row>
    <row r="25" s="39" customFormat="1" ht="13.85" spans="1:6">
      <c r="A25" s="4"/>
      <c r="B25" s="256" t="s">
        <v>154</v>
      </c>
      <c r="C25" s="256" t="s">
        <v>131</v>
      </c>
      <c r="D25" s="256">
        <v>3</v>
      </c>
      <c r="E25" s="4"/>
      <c r="F25" s="4"/>
    </row>
    <row r="26" s="39" customFormat="1" ht="13.85" spans="1:6">
      <c r="A26" s="4"/>
      <c r="B26" s="256" t="s">
        <v>155</v>
      </c>
      <c r="C26" s="256" t="s">
        <v>131</v>
      </c>
      <c r="D26" s="256">
        <v>3</v>
      </c>
      <c r="E26" s="4"/>
      <c r="F26" s="4"/>
    </row>
    <row r="27" s="39" customFormat="1" ht="13.85" spans="1:6">
      <c r="A27" s="257"/>
      <c r="B27" s="256"/>
      <c r="C27" s="256"/>
      <c r="D27" s="256"/>
      <c r="E27" s="4"/>
      <c r="F27" s="257"/>
    </row>
    <row r="28" s="39" customFormat="1" ht="13.85" spans="1:6">
      <c r="A28" s="4" t="s">
        <v>36</v>
      </c>
      <c r="B28" s="256" t="s">
        <v>156</v>
      </c>
      <c r="C28" s="256" t="s">
        <v>157</v>
      </c>
      <c r="D28" s="256">
        <v>0.5</v>
      </c>
      <c r="E28" s="4" t="s">
        <v>129</v>
      </c>
      <c r="F28" s="4">
        <v>26.5</v>
      </c>
    </row>
    <row r="29" s="39" customFormat="1" ht="13.85" spans="1:6">
      <c r="A29" s="4"/>
      <c r="B29" s="256" t="s">
        <v>158</v>
      </c>
      <c r="C29" s="256" t="s">
        <v>157</v>
      </c>
      <c r="D29" s="256">
        <v>0.5</v>
      </c>
      <c r="E29" s="4"/>
      <c r="F29" s="4"/>
    </row>
    <row r="30" s="39" customFormat="1" ht="13.85" spans="1:6">
      <c r="A30" s="4"/>
      <c r="B30" s="256" t="s">
        <v>159</v>
      </c>
      <c r="C30" s="256" t="s">
        <v>157</v>
      </c>
      <c r="D30" s="256">
        <v>0.5</v>
      </c>
      <c r="E30" s="4"/>
      <c r="F30" s="4"/>
    </row>
    <row r="31" s="39" customFormat="1" spans="1:6">
      <c r="A31" s="4"/>
      <c r="B31" s="4" t="s">
        <v>149</v>
      </c>
      <c r="C31" s="4" t="s">
        <v>160</v>
      </c>
      <c r="D31" s="4">
        <v>10</v>
      </c>
      <c r="E31" s="4" t="s">
        <v>132</v>
      </c>
      <c r="F31" s="4"/>
    </row>
    <row r="32" s="39" customFormat="1" spans="1:6">
      <c r="A32" s="4"/>
      <c r="B32" s="4" t="s">
        <v>161</v>
      </c>
      <c r="C32" s="4" t="s">
        <v>162</v>
      </c>
      <c r="D32" s="4">
        <v>5</v>
      </c>
      <c r="E32" s="4" t="s">
        <v>138</v>
      </c>
      <c r="F32" s="4"/>
    </row>
    <row r="33" s="39" customFormat="1" ht="13.85" spans="1:6">
      <c r="A33" s="4"/>
      <c r="B33" s="256" t="s">
        <v>149</v>
      </c>
      <c r="C33" s="256" t="s">
        <v>160</v>
      </c>
      <c r="D33" s="256">
        <v>10</v>
      </c>
      <c r="E33" s="4" t="s">
        <v>139</v>
      </c>
      <c r="F33" s="4"/>
    </row>
    <row r="34" s="39" customFormat="1" spans="1:6">
      <c r="A34" s="257"/>
      <c r="B34" s="257"/>
      <c r="C34" s="257"/>
      <c r="D34" s="257"/>
      <c r="E34" s="257"/>
      <c r="F34" s="257"/>
    </row>
    <row r="35" s="39" customFormat="1" ht="13.85" spans="1:6">
      <c r="A35" s="4" t="s">
        <v>28</v>
      </c>
      <c r="B35" s="256" t="s">
        <v>149</v>
      </c>
      <c r="C35" s="256" t="s">
        <v>150</v>
      </c>
      <c r="D35" s="256">
        <v>10</v>
      </c>
      <c r="E35" s="256" t="s">
        <v>129</v>
      </c>
      <c r="F35" s="4">
        <v>23.5</v>
      </c>
    </row>
    <row r="36" s="39" customFormat="1" ht="13.85" spans="1:6">
      <c r="A36" s="4"/>
      <c r="B36" s="256" t="s">
        <v>163</v>
      </c>
      <c r="C36" s="256" t="s">
        <v>164</v>
      </c>
      <c r="D36" s="256">
        <v>0.5</v>
      </c>
      <c r="E36" s="256" t="s">
        <v>138</v>
      </c>
      <c r="F36" s="4"/>
    </row>
    <row r="37" s="39" customFormat="1" ht="13.85" spans="1:6">
      <c r="A37" s="4"/>
      <c r="B37" s="256" t="s">
        <v>149</v>
      </c>
      <c r="C37" s="256" t="s">
        <v>160</v>
      </c>
      <c r="D37" s="256">
        <v>10</v>
      </c>
      <c r="E37" s="256" t="s">
        <v>139</v>
      </c>
      <c r="F37" s="4"/>
    </row>
    <row r="38" s="39" customFormat="1" ht="13.85" spans="1:6">
      <c r="A38" s="4"/>
      <c r="B38" s="256" t="s">
        <v>165</v>
      </c>
      <c r="C38" s="256" t="s">
        <v>131</v>
      </c>
      <c r="D38" s="256">
        <v>3</v>
      </c>
      <c r="E38" s="256"/>
      <c r="F38" s="4"/>
    </row>
    <row r="39" s="39" customFormat="1" ht="13.85" spans="1:6">
      <c r="A39" s="257"/>
      <c r="B39" s="256"/>
      <c r="C39" s="256"/>
      <c r="D39" s="256"/>
      <c r="E39" s="256"/>
      <c r="F39" s="257"/>
    </row>
    <row r="40" s="39" customFormat="1" ht="13.85" spans="1:6">
      <c r="A40" s="4" t="s">
        <v>20</v>
      </c>
      <c r="B40" s="256" t="s">
        <v>166</v>
      </c>
      <c r="C40" s="256" t="s">
        <v>131</v>
      </c>
      <c r="D40" s="256">
        <v>3</v>
      </c>
      <c r="E40" s="256" t="s">
        <v>138</v>
      </c>
      <c r="F40" s="4">
        <v>20</v>
      </c>
    </row>
    <row r="41" s="39" customFormat="1" ht="13.85" spans="1:6">
      <c r="A41" s="4"/>
      <c r="B41" s="256" t="s">
        <v>167</v>
      </c>
      <c r="C41" s="256" t="s">
        <v>168</v>
      </c>
      <c r="D41" s="256">
        <v>5</v>
      </c>
      <c r="E41" s="4" t="s">
        <v>139</v>
      </c>
      <c r="F41" s="4"/>
    </row>
    <row r="42" s="39" customFormat="1" ht="13.85" spans="1:6">
      <c r="A42" s="4"/>
      <c r="B42" s="256" t="s">
        <v>169</v>
      </c>
      <c r="C42" s="256" t="s">
        <v>131</v>
      </c>
      <c r="D42" s="256">
        <v>3</v>
      </c>
      <c r="E42" s="4"/>
      <c r="F42" s="4"/>
    </row>
    <row r="43" s="39" customFormat="1" ht="13.85" spans="1:6">
      <c r="A43" s="4"/>
      <c r="B43" s="256" t="s">
        <v>170</v>
      </c>
      <c r="C43" s="256" t="s">
        <v>131</v>
      </c>
      <c r="D43" s="256">
        <v>3</v>
      </c>
      <c r="E43" s="4"/>
      <c r="F43" s="4"/>
    </row>
    <row r="44" s="39" customFormat="1" ht="13.85" spans="1:6">
      <c r="A44" s="4"/>
      <c r="B44" s="256" t="s">
        <v>171</v>
      </c>
      <c r="C44" s="256" t="s">
        <v>131</v>
      </c>
      <c r="D44" s="256">
        <v>3</v>
      </c>
      <c r="E44" s="4"/>
      <c r="F44" s="4"/>
    </row>
    <row r="45" s="39" customFormat="1" ht="13.85" spans="1:6">
      <c r="A45" s="4"/>
      <c r="B45" s="256" t="s">
        <v>172</v>
      </c>
      <c r="C45" s="256" t="s">
        <v>131</v>
      </c>
      <c r="D45" s="256">
        <v>3</v>
      </c>
      <c r="E45" s="4"/>
      <c r="F45" s="4"/>
    </row>
    <row r="46" s="39" customFormat="1" spans="1:6">
      <c r="A46" s="257"/>
      <c r="B46" s="257"/>
      <c r="C46" s="257"/>
      <c r="D46" s="257"/>
      <c r="E46" s="257"/>
      <c r="F46" s="257"/>
    </row>
    <row r="47" s="39" customFormat="1" ht="13.85" spans="1:6">
      <c r="A47" s="4" t="s">
        <v>39</v>
      </c>
      <c r="B47" s="256" t="s">
        <v>173</v>
      </c>
      <c r="C47" s="256" t="s">
        <v>140</v>
      </c>
      <c r="D47" s="256">
        <v>5</v>
      </c>
      <c r="E47" s="256" t="s">
        <v>129</v>
      </c>
      <c r="F47" s="4">
        <v>18</v>
      </c>
    </row>
    <row r="48" s="39" customFormat="1" ht="13.85" spans="1:6">
      <c r="A48" s="4"/>
      <c r="B48" s="4" t="s">
        <v>174</v>
      </c>
      <c r="C48" s="4" t="s">
        <v>162</v>
      </c>
      <c r="D48" s="4">
        <v>5</v>
      </c>
      <c r="E48" s="256" t="s">
        <v>132</v>
      </c>
      <c r="F48" s="4"/>
    </row>
    <row r="49" s="39" customFormat="1" ht="13.85" spans="1:6">
      <c r="A49" s="4"/>
      <c r="B49" s="256" t="s">
        <v>175</v>
      </c>
      <c r="C49" s="256" t="s">
        <v>168</v>
      </c>
      <c r="D49" s="256">
        <v>5</v>
      </c>
      <c r="E49" s="256" t="s">
        <v>139</v>
      </c>
      <c r="F49" s="4"/>
    </row>
    <row r="50" s="39" customFormat="1" ht="13.85" spans="1:6">
      <c r="A50" s="4"/>
      <c r="B50" s="256" t="s">
        <v>174</v>
      </c>
      <c r="C50" s="256" t="s">
        <v>176</v>
      </c>
      <c r="D50" s="256">
        <v>3</v>
      </c>
      <c r="E50" s="256" t="s">
        <v>142</v>
      </c>
      <c r="F50" s="4"/>
    </row>
    <row r="51" s="39" customFormat="1" ht="13.85" spans="1:6">
      <c r="A51" s="257"/>
      <c r="B51" s="256"/>
      <c r="C51" s="256"/>
      <c r="D51" s="256"/>
      <c r="E51" s="256"/>
      <c r="F51" s="257"/>
    </row>
    <row r="52" s="39" customFormat="1" spans="1:6">
      <c r="A52" s="4" t="s">
        <v>22</v>
      </c>
      <c r="B52" s="4" t="s">
        <v>177</v>
      </c>
      <c r="C52" s="4" t="s">
        <v>131</v>
      </c>
      <c r="D52" s="4">
        <v>3</v>
      </c>
      <c r="E52" s="4" t="s">
        <v>138</v>
      </c>
      <c r="F52" s="4">
        <v>17.5</v>
      </c>
    </row>
    <row r="53" s="39" customFormat="1" ht="13.85" spans="1:6">
      <c r="A53" s="4"/>
      <c r="B53" s="256" t="s">
        <v>178</v>
      </c>
      <c r="C53" s="256" t="s">
        <v>131</v>
      </c>
      <c r="D53" s="256">
        <v>3</v>
      </c>
      <c r="E53" s="4"/>
      <c r="F53" s="4"/>
    </row>
    <row r="54" s="39" customFormat="1" ht="13.85" spans="1:6">
      <c r="A54" s="4"/>
      <c r="B54" s="256" t="s">
        <v>179</v>
      </c>
      <c r="C54" s="256" t="s">
        <v>131</v>
      </c>
      <c r="D54" s="256">
        <v>3</v>
      </c>
      <c r="E54" s="4"/>
      <c r="F54" s="4"/>
    </row>
    <row r="55" s="39" customFormat="1" ht="13.85" spans="1:6">
      <c r="A55" s="4"/>
      <c r="B55" s="256" t="s">
        <v>180</v>
      </c>
      <c r="C55" s="256" t="s">
        <v>181</v>
      </c>
      <c r="D55" s="256">
        <v>0.5</v>
      </c>
      <c r="E55" s="4"/>
      <c r="F55" s="4"/>
    </row>
    <row r="56" s="39" customFormat="1" ht="13.85" spans="1:6">
      <c r="A56" s="4"/>
      <c r="B56" s="256" t="s">
        <v>179</v>
      </c>
      <c r="C56" s="256" t="s">
        <v>131</v>
      </c>
      <c r="D56" s="256">
        <v>3</v>
      </c>
      <c r="E56" s="4" t="s">
        <v>139</v>
      </c>
      <c r="F56" s="4"/>
    </row>
    <row r="57" s="39" customFormat="1" ht="13.85" spans="1:6">
      <c r="A57" s="4"/>
      <c r="B57" s="256" t="s">
        <v>136</v>
      </c>
      <c r="C57" s="256" t="s">
        <v>135</v>
      </c>
      <c r="D57" s="256">
        <v>5</v>
      </c>
      <c r="E57" s="4" t="s">
        <v>144</v>
      </c>
      <c r="F57" s="4"/>
    </row>
    <row r="58" s="39" customFormat="1" spans="1:6">
      <c r="A58" s="257"/>
      <c r="B58" s="257"/>
      <c r="C58" s="257"/>
      <c r="D58" s="257"/>
      <c r="E58" s="257"/>
      <c r="F58" s="257"/>
    </row>
    <row r="59" s="39" customFormat="1" spans="1:6">
      <c r="A59" s="4" t="s">
        <v>41</v>
      </c>
      <c r="B59" s="4" t="s">
        <v>182</v>
      </c>
      <c r="C59" s="4" t="s">
        <v>162</v>
      </c>
      <c r="D59" s="4">
        <v>5</v>
      </c>
      <c r="E59" s="4" t="s">
        <v>132</v>
      </c>
      <c r="F59" s="4">
        <v>17</v>
      </c>
    </row>
    <row r="60" s="39" customFormat="1" spans="1:6">
      <c r="A60" s="4"/>
      <c r="B60" s="4" t="s">
        <v>183</v>
      </c>
      <c r="C60" s="4" t="s">
        <v>131</v>
      </c>
      <c r="D60" s="4">
        <v>12</v>
      </c>
      <c r="E60" s="4" t="s">
        <v>138</v>
      </c>
      <c r="F60" s="4"/>
    </row>
    <row r="61" s="39" customFormat="1" spans="1:6">
      <c r="A61" s="257"/>
      <c r="B61" s="257"/>
      <c r="C61" s="257"/>
      <c r="D61" s="257"/>
      <c r="E61" s="257"/>
      <c r="F61" s="257"/>
    </row>
    <row r="62" s="39" customFormat="1" spans="1:6">
      <c r="A62" s="4" t="s">
        <v>31</v>
      </c>
      <c r="B62" s="4" t="s">
        <v>184</v>
      </c>
      <c r="C62" s="4" t="s">
        <v>131</v>
      </c>
      <c r="D62" s="4">
        <v>3</v>
      </c>
      <c r="E62" s="4" t="s">
        <v>132</v>
      </c>
      <c r="F62" s="4">
        <v>15</v>
      </c>
    </row>
    <row r="63" s="39" customFormat="1" spans="1:6">
      <c r="A63" s="4"/>
      <c r="B63" s="4" t="s">
        <v>185</v>
      </c>
      <c r="C63" s="4" t="s">
        <v>131</v>
      </c>
      <c r="D63" s="4">
        <v>3</v>
      </c>
      <c r="E63" s="4"/>
      <c r="F63" s="4"/>
    </row>
    <row r="64" s="39" customFormat="1" ht="13.85" spans="1:6">
      <c r="A64" s="4"/>
      <c r="B64" s="256" t="s">
        <v>186</v>
      </c>
      <c r="C64" s="4" t="s">
        <v>131</v>
      </c>
      <c r="D64" s="4">
        <v>3</v>
      </c>
      <c r="E64" s="4"/>
      <c r="F64" s="4"/>
    </row>
    <row r="65" s="39" customFormat="1" ht="13.85" spans="1:6">
      <c r="A65" s="4"/>
      <c r="B65" s="256" t="s">
        <v>187</v>
      </c>
      <c r="C65" s="4" t="s">
        <v>131</v>
      </c>
      <c r="D65" s="4">
        <v>3</v>
      </c>
      <c r="E65" s="4"/>
      <c r="F65" s="4"/>
    </row>
    <row r="66" s="39" customFormat="1" ht="13.85" spans="1:6">
      <c r="A66" s="4"/>
      <c r="B66" s="256" t="s">
        <v>188</v>
      </c>
      <c r="C66" s="4" t="s">
        <v>131</v>
      </c>
      <c r="D66" s="4">
        <v>3</v>
      </c>
      <c r="E66" s="4"/>
      <c r="F66" s="4"/>
    </row>
    <row r="67" s="39" customFormat="1" spans="1:6">
      <c r="A67" s="257"/>
      <c r="B67" s="257"/>
      <c r="C67" s="257"/>
      <c r="D67" s="257"/>
      <c r="E67" s="257"/>
      <c r="F67" s="257"/>
    </row>
    <row r="68" s="39" customFormat="1" ht="13.85" spans="1:6">
      <c r="A68" s="4" t="s">
        <v>19</v>
      </c>
      <c r="B68" s="256" t="s">
        <v>189</v>
      </c>
      <c r="C68" s="256" t="s">
        <v>131</v>
      </c>
      <c r="D68" s="256">
        <v>3</v>
      </c>
      <c r="E68" s="256" t="s">
        <v>139</v>
      </c>
      <c r="F68" s="4">
        <v>13</v>
      </c>
    </row>
    <row r="69" s="39" customFormat="1" ht="13.85" spans="1:6">
      <c r="A69" s="4"/>
      <c r="B69" s="256" t="s">
        <v>149</v>
      </c>
      <c r="C69" s="256" t="s">
        <v>190</v>
      </c>
      <c r="D69" s="256">
        <v>10</v>
      </c>
      <c r="E69" s="4" t="s">
        <v>144</v>
      </c>
      <c r="F69" s="4"/>
    </row>
    <row r="70" s="39" customFormat="1" spans="1:6">
      <c r="A70" s="257"/>
      <c r="B70" s="257"/>
      <c r="C70" s="257"/>
      <c r="D70" s="257"/>
      <c r="E70" s="257"/>
      <c r="F70" s="257"/>
    </row>
    <row r="71" s="39" customFormat="1" ht="13.85" spans="1:6">
      <c r="A71" s="4" t="s">
        <v>35</v>
      </c>
      <c r="B71" s="256" t="s">
        <v>191</v>
      </c>
      <c r="C71" s="256" t="s">
        <v>140</v>
      </c>
      <c r="D71" s="256">
        <v>5</v>
      </c>
      <c r="E71" s="256" t="s">
        <v>129</v>
      </c>
      <c r="F71" s="4">
        <v>11</v>
      </c>
    </row>
    <row r="72" s="39" customFormat="1" ht="13.85" spans="1:6">
      <c r="A72" s="4"/>
      <c r="B72" s="256" t="s">
        <v>192</v>
      </c>
      <c r="C72" s="256" t="s">
        <v>131</v>
      </c>
      <c r="D72" s="256">
        <v>3</v>
      </c>
      <c r="E72" s="4" t="s">
        <v>139</v>
      </c>
      <c r="F72" s="4"/>
    </row>
    <row r="73" s="39" customFormat="1" ht="13.85" spans="1:6">
      <c r="A73" s="4"/>
      <c r="B73" s="256" t="s">
        <v>193</v>
      </c>
      <c r="C73" s="256" t="s">
        <v>131</v>
      </c>
      <c r="D73" s="256">
        <v>3</v>
      </c>
      <c r="E73" s="4"/>
      <c r="F73" s="4"/>
    </row>
    <row r="74" s="39" customFormat="1" spans="1:6">
      <c r="A74" s="257"/>
      <c r="B74" s="257"/>
      <c r="C74" s="257"/>
      <c r="D74" s="257"/>
      <c r="E74" s="257"/>
      <c r="F74" s="257"/>
    </row>
    <row r="75" s="39" customFormat="1" spans="1:6">
      <c r="A75" s="4" t="s">
        <v>43</v>
      </c>
      <c r="B75" s="4" t="s">
        <v>194</v>
      </c>
      <c r="C75" s="4" t="s">
        <v>176</v>
      </c>
      <c r="D75" s="4">
        <v>3</v>
      </c>
      <c r="E75" s="4" t="s">
        <v>138</v>
      </c>
      <c r="F75" s="4">
        <v>11</v>
      </c>
    </row>
    <row r="76" s="39" customFormat="1" ht="13.85" spans="1:6">
      <c r="A76" s="4"/>
      <c r="B76" s="256" t="s">
        <v>195</v>
      </c>
      <c r="C76" s="256" t="s">
        <v>176</v>
      </c>
      <c r="D76" s="256">
        <v>3</v>
      </c>
      <c r="E76" s="4"/>
      <c r="F76" s="4"/>
    </row>
    <row r="77" s="39" customFormat="1" ht="13.85" spans="1:6">
      <c r="A77" s="4"/>
      <c r="B77" s="4" t="s">
        <v>194</v>
      </c>
      <c r="C77" s="256" t="s">
        <v>162</v>
      </c>
      <c r="D77" s="256">
        <v>5</v>
      </c>
      <c r="E77" s="4"/>
      <c r="F77" s="4"/>
    </row>
    <row r="78" s="39" customFormat="1" spans="1:6">
      <c r="A78" s="257"/>
      <c r="B78" s="257"/>
      <c r="C78" s="257"/>
      <c r="D78" s="257"/>
      <c r="E78" s="257"/>
      <c r="F78" s="257"/>
    </row>
    <row r="79" s="39" customFormat="1" ht="13.85" spans="1:6">
      <c r="A79" s="4" t="s">
        <v>40</v>
      </c>
      <c r="B79" s="256" t="s">
        <v>196</v>
      </c>
      <c r="C79" s="256" t="s">
        <v>131</v>
      </c>
      <c r="D79" s="256">
        <v>3</v>
      </c>
      <c r="E79" s="4" t="s">
        <v>139</v>
      </c>
      <c r="F79" s="4">
        <v>9</v>
      </c>
    </row>
    <row r="80" s="39" customFormat="1" ht="13.85" spans="1:6">
      <c r="A80" s="4"/>
      <c r="B80" s="256" t="s">
        <v>197</v>
      </c>
      <c r="C80" s="256" t="s">
        <v>131</v>
      </c>
      <c r="D80" s="256">
        <v>3</v>
      </c>
      <c r="E80" s="4"/>
      <c r="F80" s="4"/>
    </row>
    <row r="81" s="39" customFormat="1" ht="13.85" spans="1:6">
      <c r="A81" s="4"/>
      <c r="B81" s="256" t="s">
        <v>198</v>
      </c>
      <c r="C81" s="256" t="s">
        <v>131</v>
      </c>
      <c r="D81" s="256">
        <v>3</v>
      </c>
      <c r="E81" s="4"/>
      <c r="F81" s="4"/>
    </row>
    <row r="82" s="39" customFormat="1" spans="1:6">
      <c r="A82" s="257"/>
      <c r="B82" s="257"/>
      <c r="C82" s="257"/>
      <c r="D82" s="257"/>
      <c r="E82" s="257"/>
      <c r="F82" s="257"/>
    </row>
    <row r="83" s="39" customFormat="1" ht="13.85" spans="1:6">
      <c r="A83" s="4" t="s">
        <v>21</v>
      </c>
      <c r="B83" s="256" t="s">
        <v>199</v>
      </c>
      <c r="C83" s="4" t="s">
        <v>200</v>
      </c>
      <c r="D83" s="4">
        <v>5</v>
      </c>
      <c r="E83" s="4" t="s">
        <v>138</v>
      </c>
      <c r="F83" s="4">
        <v>8</v>
      </c>
    </row>
    <row r="84" s="39" customFormat="1" ht="13.85" spans="1:6">
      <c r="A84" s="4"/>
      <c r="B84" s="256" t="s">
        <v>201</v>
      </c>
      <c r="C84" s="256" t="s">
        <v>131</v>
      </c>
      <c r="D84" s="256">
        <v>3</v>
      </c>
      <c r="E84" s="4"/>
      <c r="F84" s="4"/>
    </row>
    <row r="85" s="39" customFormat="1" spans="1:6">
      <c r="A85" s="257"/>
      <c r="B85" s="257"/>
      <c r="C85" s="257"/>
      <c r="D85" s="257"/>
      <c r="E85" s="257"/>
      <c r="F85" s="257"/>
    </row>
    <row r="86" s="39" customFormat="1" ht="13.85" spans="1:6">
      <c r="A86" s="4" t="s">
        <v>34</v>
      </c>
      <c r="B86" s="256" t="s">
        <v>202</v>
      </c>
      <c r="C86" s="256" t="s">
        <v>131</v>
      </c>
      <c r="D86" s="256">
        <v>12</v>
      </c>
      <c r="E86" s="256" t="s">
        <v>138</v>
      </c>
      <c r="F86" s="4">
        <v>6</v>
      </c>
    </row>
    <row r="87" s="39" customFormat="1" spans="1:6">
      <c r="A87" s="257"/>
      <c r="B87" s="257"/>
      <c r="C87" s="257"/>
      <c r="D87" s="257"/>
      <c r="E87" s="257"/>
      <c r="F87" s="257"/>
    </row>
    <row r="88" s="39" customFormat="1" ht="13.85" spans="1:6">
      <c r="A88" s="4" t="s">
        <v>23</v>
      </c>
      <c r="B88" s="256" t="s">
        <v>203</v>
      </c>
      <c r="C88" s="256" t="s">
        <v>128</v>
      </c>
      <c r="D88" s="256">
        <v>5</v>
      </c>
      <c r="E88" s="256" t="s">
        <v>129</v>
      </c>
      <c r="F88" s="4">
        <v>5</v>
      </c>
    </row>
    <row r="89" s="39" customFormat="1" spans="1:6">
      <c r="A89" s="257"/>
      <c r="B89" s="257"/>
      <c r="C89" s="257"/>
      <c r="D89" s="257"/>
      <c r="E89" s="257"/>
      <c r="F89" s="257"/>
    </row>
    <row r="90" s="39" customFormat="1" spans="1:6">
      <c r="A90" s="4" t="s">
        <v>25</v>
      </c>
      <c r="B90" s="4" t="s">
        <v>204</v>
      </c>
      <c r="C90" s="4" t="s">
        <v>162</v>
      </c>
      <c r="D90" s="4">
        <v>5</v>
      </c>
      <c r="E90" s="4" t="s">
        <v>138</v>
      </c>
      <c r="F90" s="4">
        <v>5</v>
      </c>
    </row>
    <row r="91" s="39" customFormat="1" spans="1:6">
      <c r="A91" s="257"/>
      <c r="B91" s="257"/>
      <c r="C91" s="257"/>
      <c r="D91" s="257"/>
      <c r="E91" s="257"/>
      <c r="F91" s="257"/>
    </row>
    <row r="92" s="39" customFormat="1" ht="13.85" spans="1:6">
      <c r="A92" s="4" t="s">
        <v>42</v>
      </c>
      <c r="B92" s="256" t="s">
        <v>205</v>
      </c>
      <c r="C92" s="256" t="s">
        <v>135</v>
      </c>
      <c r="D92" s="256">
        <v>5</v>
      </c>
      <c r="E92" s="256" t="s">
        <v>139</v>
      </c>
      <c r="F92" s="4">
        <v>5</v>
      </c>
    </row>
    <row r="93" s="39" customFormat="1" spans="1:6">
      <c r="A93" s="257"/>
      <c r="B93" s="257"/>
      <c r="C93" s="257"/>
      <c r="D93" s="257"/>
      <c r="E93" s="257"/>
      <c r="F93" s="257"/>
    </row>
    <row r="94" s="39" customFormat="1" ht="13.85" spans="1:6">
      <c r="A94" s="4" t="s">
        <v>37</v>
      </c>
      <c r="B94" s="256" t="s">
        <v>206</v>
      </c>
      <c r="C94" s="256" t="s">
        <v>207</v>
      </c>
      <c r="D94" s="256">
        <v>3</v>
      </c>
      <c r="E94" s="256" t="s">
        <v>129</v>
      </c>
      <c r="F94" s="4">
        <v>3</v>
      </c>
    </row>
    <row r="95" s="39" customFormat="1" spans="1:6">
      <c r="A95" s="257"/>
      <c r="B95" s="257"/>
      <c r="C95" s="257"/>
      <c r="D95" s="257"/>
      <c r="E95" s="257"/>
      <c r="F95" s="257"/>
    </row>
    <row r="96" s="39" customFormat="1" spans="1:6">
      <c r="A96" s="4" t="s">
        <v>30</v>
      </c>
      <c r="B96" s="4" t="s">
        <v>208</v>
      </c>
      <c r="C96" s="4" t="s">
        <v>131</v>
      </c>
      <c r="D96" s="4">
        <v>3</v>
      </c>
      <c r="E96" s="4" t="s">
        <v>138</v>
      </c>
      <c r="F96" s="4">
        <v>3</v>
      </c>
    </row>
    <row r="97" s="39" customFormat="1" spans="1:6">
      <c r="A97" s="257"/>
      <c r="B97" s="257"/>
      <c r="C97" s="257"/>
      <c r="D97" s="257"/>
      <c r="E97" s="257"/>
      <c r="F97" s="257"/>
    </row>
    <row r="98" s="39" customFormat="1" ht="13.85" spans="1:6">
      <c r="A98" s="4" t="s">
        <v>32</v>
      </c>
      <c r="B98" s="256" t="s">
        <v>209</v>
      </c>
      <c r="C98" s="256" t="s">
        <v>131</v>
      </c>
      <c r="D98" s="256">
        <v>3</v>
      </c>
      <c r="E98" s="256" t="s">
        <v>139</v>
      </c>
      <c r="F98" s="4">
        <v>3</v>
      </c>
    </row>
    <row r="99" s="39" customFormat="1" spans="1:6">
      <c r="A99" s="257"/>
      <c r="B99" s="257"/>
      <c r="C99" s="257"/>
      <c r="D99" s="257"/>
      <c r="E99" s="257"/>
      <c r="F99" s="257"/>
    </row>
    <row r="100" s="39" customFormat="1" ht="13.85" spans="1:6">
      <c r="A100" s="4" t="s">
        <v>17</v>
      </c>
      <c r="B100" s="256" t="s">
        <v>210</v>
      </c>
      <c r="C100" s="256" t="s">
        <v>176</v>
      </c>
      <c r="D100" s="256">
        <v>3</v>
      </c>
      <c r="E100" s="256" t="s">
        <v>142</v>
      </c>
      <c r="F100" s="4">
        <v>3</v>
      </c>
    </row>
    <row r="101" s="39" customFormat="1" spans="1:6">
      <c r="A101" s="257"/>
      <c r="B101" s="257"/>
      <c r="C101" s="257"/>
      <c r="D101" s="257"/>
      <c r="E101" s="257"/>
      <c r="F101" s="257"/>
    </row>
    <row r="102" s="39" customFormat="1" spans="1:6">
      <c r="A102" s="258" t="s">
        <v>26</v>
      </c>
      <c r="B102" s="4" t="s">
        <v>136</v>
      </c>
      <c r="C102" s="4" t="s">
        <v>211</v>
      </c>
      <c r="D102" s="4">
        <v>0.5</v>
      </c>
      <c r="E102" s="4" t="s">
        <v>132</v>
      </c>
      <c r="F102" s="4">
        <v>1</v>
      </c>
    </row>
    <row r="103" s="39" customFormat="1" ht="13.85" spans="1:6">
      <c r="A103" s="259"/>
      <c r="B103" s="256" t="s">
        <v>212</v>
      </c>
      <c r="C103" s="256" t="s">
        <v>211</v>
      </c>
      <c r="D103" s="256">
        <v>0.5</v>
      </c>
      <c r="E103" s="4" t="s">
        <v>142</v>
      </c>
      <c r="F103" s="4"/>
    </row>
    <row r="104" s="39" customFormat="1" spans="1:6">
      <c r="A104" s="257"/>
      <c r="B104" s="257"/>
      <c r="C104" s="257"/>
      <c r="D104" s="257"/>
      <c r="E104" s="257"/>
      <c r="F104" s="257"/>
    </row>
    <row r="105" s="39" customFormat="1" ht="13.85" spans="1:6">
      <c r="A105" s="4" t="s">
        <v>27</v>
      </c>
      <c r="B105" s="256" t="s">
        <v>213</v>
      </c>
      <c r="C105" s="256" t="s">
        <v>211</v>
      </c>
      <c r="D105" s="256">
        <v>0.5</v>
      </c>
      <c r="E105" s="256" t="s">
        <v>144</v>
      </c>
      <c r="F105" s="4">
        <v>0.5</v>
      </c>
    </row>
    <row r="106" s="39" customFormat="1" spans="1:6">
      <c r="A106" s="257"/>
      <c r="B106" s="257"/>
      <c r="C106" s="257"/>
      <c r="D106" s="257"/>
      <c r="E106" s="257"/>
      <c r="F106" s="257"/>
    </row>
    <row r="107" s="39" customFormat="1" spans="1:6">
      <c r="A107" s="4" t="s">
        <v>121</v>
      </c>
      <c r="B107" s="257"/>
      <c r="C107" s="257"/>
      <c r="D107" s="257"/>
      <c r="E107" s="257"/>
      <c r="F107" s="257"/>
    </row>
    <row r="108" s="39" customFormat="1" spans="1:6">
      <c r="A108" s="4" t="s">
        <v>38</v>
      </c>
      <c r="B108" s="257"/>
      <c r="C108" s="257"/>
      <c r="D108" s="257"/>
      <c r="E108" s="257"/>
      <c r="F108" s="257"/>
    </row>
    <row r="109" s="39" customFormat="1" spans="1:6">
      <c r="A109" s="4" t="s">
        <v>33</v>
      </c>
      <c r="B109" s="257"/>
      <c r="C109" s="257"/>
      <c r="D109" s="257"/>
      <c r="E109" s="257"/>
      <c r="F109" s="257"/>
    </row>
    <row r="110" s="39" customFormat="1" spans="1:6">
      <c r="A110" s="4" t="s">
        <v>18</v>
      </c>
      <c r="B110" s="257"/>
      <c r="C110" s="257"/>
      <c r="D110" s="257"/>
      <c r="E110" s="257"/>
      <c r="F110" s="257"/>
    </row>
    <row r="139" s="39" customFormat="1" ht="13.85" spans="1:5">
      <c r="A139" s="260"/>
      <c r="B139" s="41"/>
      <c r="C139" s="261"/>
      <c r="D139" s="261"/>
      <c r="E139" s="260"/>
    </row>
    <row r="140" s="39" customFormat="1" ht="13.85" spans="1:5">
      <c r="A140" s="260"/>
      <c r="B140" s="41"/>
      <c r="C140" s="261"/>
      <c r="D140" s="261"/>
      <c r="E140" s="260"/>
    </row>
    <row r="141" s="39" customFormat="1" ht="13.85" spans="1:5">
      <c r="A141" s="260"/>
      <c r="B141" s="41"/>
      <c r="C141" s="261"/>
      <c r="D141" s="261"/>
      <c r="E141" s="260"/>
    </row>
    <row r="142" s="39" customFormat="1" ht="13.85" spans="1:5">
      <c r="A142" s="260"/>
      <c r="B142" s="41"/>
      <c r="C142" s="261"/>
      <c r="D142" s="261"/>
      <c r="E142" s="260"/>
    </row>
    <row r="143" s="39" customFormat="1" ht="13.85" spans="1:5">
      <c r="A143" s="260"/>
      <c r="B143" s="41"/>
      <c r="C143" s="261"/>
      <c r="D143" s="261"/>
      <c r="E143" s="260"/>
    </row>
    <row r="144" s="39" customFormat="1" ht="13.85" spans="1:5">
      <c r="A144" s="260"/>
      <c r="B144" s="41"/>
      <c r="C144" s="261"/>
      <c r="D144" s="261"/>
      <c r="E144" s="260"/>
    </row>
    <row r="145" s="39" customFormat="1" ht="13.85" spans="1:5">
      <c r="A145" s="260"/>
      <c r="B145" s="41"/>
      <c r="C145" s="261"/>
      <c r="D145" s="261"/>
      <c r="E145" s="260"/>
    </row>
    <row r="146" s="39" customFormat="1" ht="13.85" spans="1:5">
      <c r="A146" s="260"/>
      <c r="B146" s="41"/>
      <c r="C146" s="261"/>
      <c r="D146" s="261"/>
      <c r="E146" s="260"/>
    </row>
    <row r="147" s="39" customFormat="1" ht="13.85" spans="1:5">
      <c r="A147" s="260"/>
      <c r="B147" s="41"/>
      <c r="C147" s="261"/>
      <c r="D147" s="261"/>
      <c r="E147" s="260"/>
    </row>
    <row r="148" s="39" customFormat="1" ht="13.85" spans="1:5">
      <c r="A148" s="260"/>
      <c r="B148" s="41"/>
      <c r="C148" s="261"/>
      <c r="D148" s="261"/>
      <c r="E148" s="260"/>
    </row>
    <row r="149" s="39" customFormat="1" ht="13.85" spans="1:5">
      <c r="A149" s="260"/>
      <c r="B149" s="41"/>
      <c r="C149" s="261"/>
      <c r="D149" s="261"/>
      <c r="E149" s="260"/>
    </row>
    <row r="150" s="39" customFormat="1" ht="13.85" spans="1:5">
      <c r="A150" s="260"/>
      <c r="B150" s="41"/>
      <c r="C150" s="261"/>
      <c r="D150" s="261"/>
      <c r="E150" s="260"/>
    </row>
    <row r="151" s="39" customFormat="1" ht="13.85" spans="1:5">
      <c r="A151" s="260"/>
      <c r="B151" s="41"/>
      <c r="C151" s="261"/>
      <c r="D151" s="261"/>
      <c r="E151" s="260"/>
    </row>
    <row r="152" s="39" customFormat="1" ht="13.85" spans="1:5">
      <c r="A152" s="260"/>
      <c r="B152" s="41"/>
      <c r="C152" s="261"/>
      <c r="D152" s="261"/>
      <c r="E152" s="260"/>
    </row>
    <row r="153" s="39" customFormat="1" ht="13.85" spans="1:5">
      <c r="A153" s="260"/>
      <c r="B153" s="41"/>
      <c r="C153" s="261"/>
      <c r="D153" s="261"/>
      <c r="E153" s="260"/>
    </row>
    <row r="154" s="39" customFormat="1" ht="13.85" spans="1:5">
      <c r="A154" s="260"/>
      <c r="B154" s="261"/>
      <c r="C154" s="261"/>
      <c r="D154" s="261"/>
      <c r="E154" s="260"/>
    </row>
    <row r="155" s="39" customFormat="1" ht="13.85" spans="1:5">
      <c r="A155" s="260"/>
      <c r="B155" s="261"/>
      <c r="C155" s="261"/>
      <c r="D155" s="261"/>
      <c r="E155" s="260"/>
    </row>
    <row r="156" s="39" customFormat="1" ht="13.85" spans="1:5">
      <c r="A156" s="260"/>
      <c r="B156" s="261"/>
      <c r="C156" s="261"/>
      <c r="D156" s="261"/>
      <c r="E156" s="260"/>
    </row>
    <row r="157" s="39" customFormat="1" ht="13.85" spans="1:5">
      <c r="A157" s="260"/>
      <c r="B157" s="261"/>
      <c r="C157" s="261"/>
      <c r="D157" s="261"/>
      <c r="E157" s="260"/>
    </row>
    <row r="158" s="39" customFormat="1" ht="13.85" spans="1:5">
      <c r="A158" s="260"/>
      <c r="B158" s="261"/>
      <c r="C158" s="261"/>
      <c r="D158" s="261"/>
      <c r="E158" s="260"/>
    </row>
    <row r="159" s="39" customFormat="1" ht="13.85" spans="1:5">
      <c r="A159" s="260"/>
      <c r="B159" s="261"/>
      <c r="C159" s="261"/>
      <c r="D159" s="261"/>
      <c r="E159" s="260"/>
    </row>
    <row r="160" s="39" customFormat="1" ht="13.85" spans="1:5">
      <c r="A160" s="260"/>
      <c r="B160" s="261"/>
      <c r="C160" s="261"/>
      <c r="D160" s="261"/>
      <c r="E160" s="260"/>
    </row>
    <row r="161" s="39" customFormat="1" ht="13.85" spans="1:5">
      <c r="A161" s="260"/>
      <c r="B161" s="261"/>
      <c r="C161" s="261"/>
      <c r="D161" s="261"/>
      <c r="E161" s="260"/>
    </row>
    <row r="162" s="39" customFormat="1" ht="13.85" spans="1:5">
      <c r="A162" s="260"/>
      <c r="B162" s="261"/>
      <c r="C162" s="261"/>
      <c r="D162" s="261"/>
      <c r="E162" s="260"/>
    </row>
    <row r="163" s="39" customFormat="1" ht="13.85" spans="1:5">
      <c r="A163" s="260"/>
      <c r="B163" s="261"/>
      <c r="C163" s="261"/>
      <c r="D163" s="261"/>
      <c r="E163" s="260"/>
    </row>
    <row r="164" s="39" customFormat="1" ht="13.85" spans="1:5">
      <c r="A164" s="260"/>
      <c r="B164" s="261"/>
      <c r="C164" s="261"/>
      <c r="D164" s="261"/>
      <c r="E164" s="260"/>
    </row>
    <row r="165" s="39" customFormat="1" ht="13.85" spans="1:5">
      <c r="A165" s="260"/>
      <c r="B165" s="261"/>
      <c r="C165" s="261"/>
      <c r="D165" s="261"/>
      <c r="E165" s="260"/>
    </row>
    <row r="166" s="39" customFormat="1" ht="13.85" spans="1:5">
      <c r="A166" s="260"/>
      <c r="B166" s="261"/>
      <c r="C166" s="261"/>
      <c r="D166" s="261"/>
      <c r="E166" s="260"/>
    </row>
    <row r="167" s="39" customFormat="1" ht="13.85" spans="1:5">
      <c r="A167" s="260"/>
      <c r="B167" s="261"/>
      <c r="C167" s="261"/>
      <c r="D167" s="261"/>
      <c r="E167" s="260"/>
    </row>
    <row r="168" s="39" customFormat="1" ht="13.85" spans="1:5">
      <c r="A168" s="260"/>
      <c r="B168" s="261"/>
      <c r="C168" s="261"/>
      <c r="D168" s="261"/>
      <c r="E168" s="260"/>
    </row>
    <row r="169" s="39" customFormat="1" ht="13.85" spans="1:5">
      <c r="A169" s="260"/>
      <c r="B169" s="261"/>
      <c r="C169" s="261"/>
      <c r="D169" s="261"/>
      <c r="E169" s="260"/>
    </row>
    <row r="170" s="39" customFormat="1" ht="13.85" spans="1:5">
      <c r="A170" s="260"/>
      <c r="B170" s="261"/>
      <c r="C170" s="261"/>
      <c r="D170" s="261"/>
      <c r="E170" s="260"/>
    </row>
    <row r="171" s="39" customFormat="1" ht="13.85" spans="1:5">
      <c r="A171" s="260"/>
      <c r="B171" s="261"/>
      <c r="C171" s="261"/>
      <c r="D171" s="261"/>
      <c r="E171" s="260"/>
    </row>
    <row r="172" s="39" customFormat="1" ht="13.85" spans="1:5">
      <c r="A172" s="260"/>
      <c r="B172" s="261"/>
      <c r="C172" s="261"/>
      <c r="D172" s="261"/>
      <c r="E172" s="260"/>
    </row>
    <row r="173" s="39" customFormat="1" ht="13.85" spans="1:5">
      <c r="A173" s="260"/>
      <c r="B173" s="261"/>
      <c r="C173" s="261"/>
      <c r="D173" s="261"/>
      <c r="E173" s="260"/>
    </row>
    <row r="174" s="39" customFormat="1" ht="13.85" spans="1:5">
      <c r="A174" s="260"/>
      <c r="B174" s="261"/>
      <c r="C174" s="261"/>
      <c r="D174" s="261"/>
      <c r="E174" s="260"/>
    </row>
    <row r="175" s="39" customFormat="1" ht="13.85" spans="1:5">
      <c r="A175" s="260"/>
      <c r="B175" s="261"/>
      <c r="C175" s="261"/>
      <c r="D175" s="261"/>
      <c r="E175" s="260"/>
    </row>
    <row r="176" s="39" customFormat="1" ht="13.85" spans="1:5">
      <c r="A176" s="260"/>
      <c r="B176" s="261"/>
      <c r="C176" s="261"/>
      <c r="D176" s="261"/>
      <c r="E176" s="260"/>
    </row>
    <row r="177" s="39" customFormat="1" ht="13.85" spans="1:5">
      <c r="A177" s="260"/>
      <c r="B177" s="261"/>
      <c r="C177" s="261"/>
      <c r="D177" s="261"/>
      <c r="E177" s="260"/>
    </row>
    <row r="178" s="39" customFormat="1" ht="13.85" spans="1:5">
      <c r="A178" s="260"/>
      <c r="B178" s="261"/>
      <c r="C178" s="261"/>
      <c r="D178" s="261"/>
      <c r="E178" s="260"/>
    </row>
    <row r="179" s="39" customFormat="1" ht="13.85" spans="1:5">
      <c r="A179" s="260"/>
      <c r="B179" s="261"/>
      <c r="C179" s="261"/>
      <c r="D179" s="261"/>
      <c r="E179" s="260"/>
    </row>
    <row r="180" s="39" customFormat="1" ht="13.85" spans="1:5">
      <c r="A180" s="260"/>
      <c r="B180" s="261"/>
      <c r="C180" s="261"/>
      <c r="D180" s="261"/>
      <c r="E180" s="260"/>
    </row>
    <row r="181" s="39" customFormat="1" ht="13.85" spans="1:5">
      <c r="A181" s="260"/>
      <c r="B181" s="261"/>
      <c r="C181" s="261"/>
      <c r="D181" s="261"/>
      <c r="E181" s="260"/>
    </row>
    <row r="182" s="39" customFormat="1" ht="13.85" spans="1:5">
      <c r="A182" s="260"/>
      <c r="B182" s="261"/>
      <c r="C182" s="261"/>
      <c r="D182" s="261"/>
      <c r="E182" s="260"/>
    </row>
    <row r="183" s="39" customFormat="1" ht="13.85" spans="1:5">
      <c r="A183" s="260"/>
      <c r="B183" s="261"/>
      <c r="C183" s="261"/>
      <c r="D183" s="261"/>
      <c r="E183" s="260"/>
    </row>
    <row r="184" s="39" customFormat="1" ht="13.85" spans="1:5">
      <c r="A184" s="260"/>
      <c r="B184" s="261"/>
      <c r="C184" s="261"/>
      <c r="D184" s="261"/>
      <c r="E184" s="260"/>
    </row>
    <row r="185" s="39" customFormat="1" ht="13.85" spans="1:5">
      <c r="A185" s="260"/>
      <c r="B185" s="261"/>
      <c r="C185" s="261"/>
      <c r="D185" s="261"/>
      <c r="E185" s="260"/>
    </row>
    <row r="186" s="39" customFormat="1" ht="13.85" spans="1:5">
      <c r="A186" s="260"/>
      <c r="B186" s="261"/>
      <c r="C186" s="261"/>
      <c r="D186" s="261"/>
      <c r="E186" s="260"/>
    </row>
    <row r="187" s="39" customFormat="1" ht="13.85" spans="1:5">
      <c r="A187" s="260"/>
      <c r="B187" s="261"/>
      <c r="C187" s="261"/>
      <c r="D187" s="261"/>
      <c r="E187" s="260"/>
    </row>
    <row r="188" s="39" customFormat="1" ht="13.85" spans="1:5">
      <c r="A188" s="260"/>
      <c r="B188" s="261"/>
      <c r="C188" s="261"/>
      <c r="D188" s="261"/>
      <c r="E188" s="260"/>
    </row>
    <row r="189" s="39" customFormat="1" ht="13.85" spans="1:5">
      <c r="A189" s="260"/>
      <c r="B189" s="262"/>
      <c r="C189" s="263"/>
      <c r="D189" s="261"/>
      <c r="E189" s="260"/>
    </row>
    <row r="190" s="39" customFormat="1" ht="13.85" spans="1:5">
      <c r="A190" s="260"/>
      <c r="B190" s="263"/>
      <c r="C190" s="263"/>
      <c r="D190" s="261"/>
      <c r="E190" s="260"/>
    </row>
    <row r="191" s="39" customFormat="1" ht="13.85" spans="1:5">
      <c r="A191" s="260"/>
      <c r="B191" s="263"/>
      <c r="C191" s="263"/>
      <c r="D191" s="261"/>
      <c r="E191" s="260"/>
    </row>
    <row r="192" s="39" customFormat="1" ht="13.85" spans="1:5">
      <c r="A192" s="260"/>
      <c r="B192" s="263"/>
      <c r="C192" s="263"/>
      <c r="D192" s="261"/>
      <c r="E192" s="260"/>
    </row>
    <row r="193" s="39" customFormat="1" ht="13.85" spans="1:5">
      <c r="A193" s="260"/>
      <c r="B193" s="263"/>
      <c r="C193" s="263"/>
      <c r="D193" s="261"/>
      <c r="E193" s="260"/>
    </row>
    <row r="194" s="39" customFormat="1" ht="13.85" spans="1:5">
      <c r="A194" s="260"/>
      <c r="B194" s="263"/>
      <c r="C194" s="263"/>
      <c r="D194" s="261"/>
      <c r="E194" s="260"/>
    </row>
    <row r="195" s="39" customFormat="1" ht="13.85" spans="1:5">
      <c r="A195" s="260"/>
      <c r="B195" s="263"/>
      <c r="C195" s="263"/>
      <c r="D195" s="261"/>
      <c r="E195" s="260"/>
    </row>
    <row r="196" s="39" customFormat="1" ht="13.85" spans="1:5">
      <c r="A196" s="260"/>
      <c r="B196" s="263"/>
      <c r="C196" s="263"/>
      <c r="D196" s="261"/>
      <c r="E196" s="260"/>
    </row>
    <row r="197" s="39" customFormat="1" ht="13.85" spans="1:5">
      <c r="A197" s="260"/>
      <c r="B197" s="263"/>
      <c r="C197" s="263"/>
      <c r="D197" s="261"/>
      <c r="E197" s="260"/>
    </row>
    <row r="198" s="39" customFormat="1" ht="13.85" spans="1:5">
      <c r="A198" s="260"/>
      <c r="B198" s="263"/>
      <c r="C198" s="263"/>
      <c r="D198" s="261"/>
      <c r="E198" s="260"/>
    </row>
    <row r="199" s="39" customFormat="1" ht="13.85" spans="1:5">
      <c r="A199" s="260"/>
      <c r="B199" s="263"/>
      <c r="C199" s="263"/>
      <c r="D199" s="261"/>
      <c r="E199" s="260"/>
    </row>
    <row r="200" s="39" customFormat="1" ht="13.85" spans="1:5">
      <c r="A200" s="260"/>
      <c r="B200" s="263"/>
      <c r="C200" s="263"/>
      <c r="D200" s="261"/>
      <c r="E200" s="260"/>
    </row>
    <row r="201" s="39" customFormat="1" ht="13.85" spans="1:5">
      <c r="A201" s="260"/>
      <c r="B201" s="263"/>
      <c r="C201" s="263"/>
      <c r="D201" s="261"/>
      <c r="E201" s="260"/>
    </row>
    <row r="202" s="39" customFormat="1" ht="13.85" spans="1:5">
      <c r="A202" s="260"/>
      <c r="B202" s="263"/>
      <c r="C202" s="263"/>
      <c r="D202" s="261"/>
      <c r="E202" s="260"/>
    </row>
    <row r="203" s="39" customFormat="1" ht="13.85" spans="1:5">
      <c r="A203" s="260"/>
      <c r="B203" s="263"/>
      <c r="C203" s="263"/>
      <c r="D203" s="261"/>
      <c r="E203" s="260"/>
    </row>
    <row r="204" s="39" customFormat="1" ht="13.85" spans="1:5">
      <c r="A204" s="260"/>
      <c r="B204" s="263"/>
      <c r="C204" s="263"/>
      <c r="D204" s="261"/>
      <c r="E204" s="260"/>
    </row>
    <row r="205" s="39" customFormat="1" ht="13.85" spans="1:5">
      <c r="A205" s="260"/>
      <c r="B205" s="263"/>
      <c r="C205" s="263"/>
      <c r="D205" s="261"/>
      <c r="E205" s="260"/>
    </row>
    <row r="206" s="39" customFormat="1" ht="13.85" spans="1:5">
      <c r="A206" s="260"/>
      <c r="B206" s="263"/>
      <c r="C206" s="263"/>
      <c r="D206" s="261"/>
      <c r="E206" s="260"/>
    </row>
    <row r="207" s="39" customFormat="1" ht="13.85" spans="1:5">
      <c r="A207" s="260"/>
      <c r="B207" s="263"/>
      <c r="C207" s="263"/>
      <c r="D207" s="261"/>
      <c r="E207" s="260"/>
    </row>
    <row r="208" s="39" customFormat="1" ht="13.85" spans="1:5">
      <c r="A208" s="260"/>
      <c r="B208" s="263"/>
      <c r="C208" s="263"/>
      <c r="D208" s="261"/>
      <c r="E208" s="260"/>
    </row>
    <row r="209" s="39" customFormat="1" ht="13.85" spans="1:5">
      <c r="A209" s="260"/>
      <c r="B209" s="263"/>
      <c r="C209" s="263"/>
      <c r="D209" s="261"/>
      <c r="E209" s="260"/>
    </row>
    <row r="210" s="39" customFormat="1" ht="13.85" spans="1:5">
      <c r="A210" s="260"/>
      <c r="B210" s="263"/>
      <c r="C210" s="263"/>
      <c r="D210" s="261"/>
      <c r="E210" s="260"/>
    </row>
    <row r="211" s="39" customFormat="1" ht="13.85" spans="1:5">
      <c r="A211" s="260"/>
      <c r="B211" s="263"/>
      <c r="C211" s="263"/>
      <c r="D211" s="261"/>
      <c r="E211" s="260"/>
    </row>
    <row r="212" s="39" customFormat="1" ht="13.85" spans="1:5">
      <c r="A212" s="260"/>
      <c r="B212" s="263"/>
      <c r="C212" s="263"/>
      <c r="D212" s="261"/>
      <c r="E212" s="260"/>
    </row>
    <row r="213" s="39" customFormat="1" ht="13.85" spans="1:5">
      <c r="A213" s="260"/>
      <c r="B213" s="263"/>
      <c r="C213" s="263"/>
      <c r="D213" s="261"/>
      <c r="E213" s="260"/>
    </row>
    <row r="214" s="39" customFormat="1" ht="13.85" spans="1:5">
      <c r="A214" s="260"/>
      <c r="B214" s="263"/>
      <c r="C214" s="263"/>
      <c r="D214" s="261"/>
      <c r="E214" s="260"/>
    </row>
    <row r="215" s="39" customFormat="1" ht="13.85" spans="1:5">
      <c r="A215" s="260"/>
      <c r="B215" s="263"/>
      <c r="C215" s="263"/>
      <c r="D215" s="261"/>
      <c r="E215" s="260"/>
    </row>
    <row r="216" s="39" customFormat="1" ht="13.85" spans="1:5">
      <c r="A216" s="260"/>
      <c r="B216" s="263"/>
      <c r="C216" s="263"/>
      <c r="D216" s="261"/>
      <c r="E216" s="260"/>
    </row>
    <row r="217" s="39" customFormat="1" ht="13.85" spans="1:5">
      <c r="A217" s="260"/>
      <c r="B217" s="263"/>
      <c r="C217" s="263"/>
      <c r="D217" s="261"/>
      <c r="E217" s="260"/>
    </row>
    <row r="218" s="39" customFormat="1" ht="13.85" spans="1:5">
      <c r="A218" s="260"/>
      <c r="B218" s="263"/>
      <c r="C218" s="263"/>
      <c r="D218" s="261"/>
      <c r="E218" s="260"/>
    </row>
    <row r="219" s="39" customFormat="1" ht="13.85" spans="1:5">
      <c r="A219" s="260"/>
      <c r="B219" s="263"/>
      <c r="C219" s="263"/>
      <c r="D219" s="261"/>
      <c r="E219" s="260"/>
    </row>
    <row r="220" s="39" customFormat="1" ht="13.85" spans="1:5">
      <c r="A220" s="260"/>
      <c r="B220" s="263"/>
      <c r="C220" s="263"/>
      <c r="D220" s="261"/>
      <c r="E220" s="260"/>
    </row>
    <row r="221" s="39" customFormat="1" ht="13.85" spans="1:5">
      <c r="A221" s="260"/>
      <c r="B221" s="263"/>
      <c r="C221" s="263"/>
      <c r="D221" s="261"/>
      <c r="E221" s="260"/>
    </row>
    <row r="222" s="39" customFormat="1" ht="13.85" spans="1:5">
      <c r="A222" s="260"/>
      <c r="B222" s="263"/>
      <c r="C222" s="263"/>
      <c r="D222" s="261"/>
      <c r="E222" s="260"/>
    </row>
    <row r="223" s="39" customFormat="1" ht="13.85" spans="1:5">
      <c r="A223" s="260"/>
      <c r="B223" s="263"/>
      <c r="C223" s="263"/>
      <c r="D223" s="261"/>
      <c r="E223" s="260"/>
    </row>
    <row r="224" s="39" customFormat="1" ht="13.85" spans="1:5">
      <c r="A224" s="260"/>
      <c r="B224" s="263"/>
      <c r="C224" s="263"/>
      <c r="D224" s="261"/>
      <c r="E224" s="260"/>
    </row>
    <row r="225" s="39" customFormat="1" ht="13.85" spans="1:5">
      <c r="A225" s="260"/>
      <c r="B225" s="263"/>
      <c r="C225" s="263"/>
      <c r="D225" s="261"/>
      <c r="E225" s="260"/>
    </row>
    <row r="226" s="39" customFormat="1" ht="13.85" spans="1:5">
      <c r="A226" s="260"/>
      <c r="B226" s="41"/>
      <c r="C226" s="261"/>
      <c r="D226" s="261"/>
      <c r="E226" s="261"/>
    </row>
    <row r="227" s="39" customFormat="1" ht="13.85" spans="1:5">
      <c r="A227" s="260"/>
      <c r="B227" s="261"/>
      <c r="C227" s="261"/>
      <c r="D227" s="261"/>
      <c r="E227" s="260"/>
    </row>
    <row r="228" s="39" customFormat="1" ht="13.85" spans="1:5">
      <c r="A228" s="260"/>
      <c r="B228" s="261"/>
      <c r="C228" s="261"/>
      <c r="D228" s="261"/>
      <c r="E228" s="260"/>
    </row>
    <row r="229" s="39" customFormat="1" ht="13.85" spans="1:5">
      <c r="A229" s="260"/>
      <c r="B229" s="261"/>
      <c r="C229" s="261"/>
      <c r="D229" s="261"/>
      <c r="E229" s="260"/>
    </row>
    <row r="230" s="39" customFormat="1" ht="13.85" spans="1:5">
      <c r="A230" s="260"/>
      <c r="B230" s="261"/>
      <c r="C230" s="261"/>
      <c r="D230" s="261"/>
      <c r="E230" s="260"/>
    </row>
    <row r="231" s="39" customFormat="1" ht="13.85" spans="1:5">
      <c r="A231" s="260"/>
      <c r="B231" s="261"/>
      <c r="C231" s="261"/>
      <c r="D231" s="261"/>
      <c r="E231" s="260"/>
    </row>
    <row r="232" s="39" customFormat="1" ht="13.85" spans="1:5">
      <c r="A232" s="260"/>
      <c r="B232" s="261"/>
      <c r="C232" s="261"/>
      <c r="D232" s="261"/>
      <c r="E232" s="260"/>
    </row>
    <row r="233" s="39" customFormat="1" ht="13.85" spans="1:5">
      <c r="A233" s="260"/>
      <c r="B233" s="261"/>
      <c r="C233" s="261"/>
      <c r="D233" s="261"/>
      <c r="E233" s="260"/>
    </row>
    <row r="234" s="39" customFormat="1" ht="13.85" spans="1:5">
      <c r="A234" s="260"/>
      <c r="B234" s="261"/>
      <c r="C234" s="261"/>
      <c r="D234" s="261"/>
      <c r="E234" s="260"/>
    </row>
    <row r="235" s="39" customFormat="1" ht="13.85" spans="1:5">
      <c r="A235" s="260"/>
      <c r="B235" s="261"/>
      <c r="C235" s="261"/>
      <c r="D235" s="261"/>
      <c r="E235" s="260"/>
    </row>
    <row r="236" s="39" customFormat="1" ht="13.85" spans="1:5">
      <c r="A236" s="260"/>
      <c r="B236" s="261"/>
      <c r="C236" s="261"/>
      <c r="D236" s="261"/>
      <c r="E236" s="260"/>
    </row>
    <row r="237" s="39" customFormat="1" ht="13.85" spans="1:5">
      <c r="A237" s="260"/>
      <c r="B237" s="261"/>
      <c r="C237" s="261"/>
      <c r="D237" s="261"/>
      <c r="E237" s="260"/>
    </row>
    <row r="238" s="39" customFormat="1" ht="13.85" spans="1:5">
      <c r="A238" s="260"/>
      <c r="B238" s="261"/>
      <c r="C238" s="261"/>
      <c r="D238" s="261"/>
      <c r="E238" s="260"/>
    </row>
    <row r="239" s="39" customFormat="1" ht="13.85" spans="1:5">
      <c r="A239" s="260"/>
      <c r="B239" s="261"/>
      <c r="C239" s="261"/>
      <c r="D239" s="261"/>
      <c r="E239" s="260"/>
    </row>
    <row r="240" s="39" customFormat="1" ht="13.85" spans="1:5">
      <c r="A240" s="260"/>
      <c r="B240" s="261"/>
      <c r="C240" s="261"/>
      <c r="D240" s="261"/>
      <c r="E240" s="260"/>
    </row>
    <row r="241" s="39" customFormat="1" ht="13.85" spans="1:5">
      <c r="A241" s="260"/>
      <c r="B241" s="261"/>
      <c r="C241" s="261"/>
      <c r="D241" s="261"/>
      <c r="E241" s="260"/>
    </row>
    <row r="242" s="39" customFormat="1" ht="13.85" spans="1:5">
      <c r="A242" s="260"/>
      <c r="B242" s="261"/>
      <c r="C242" s="261"/>
      <c r="D242" s="261"/>
      <c r="E242" s="260"/>
    </row>
    <row r="243" s="39" customFormat="1" ht="13.85" spans="1:5">
      <c r="A243" s="260"/>
      <c r="B243" s="261"/>
      <c r="C243" s="261"/>
      <c r="D243" s="261"/>
      <c r="E243" s="260"/>
    </row>
    <row r="244" s="39" customFormat="1" ht="13.85" spans="1:5">
      <c r="A244" s="260"/>
      <c r="B244" s="261"/>
      <c r="C244" s="261"/>
      <c r="D244" s="261"/>
      <c r="E244" s="260"/>
    </row>
    <row r="245" s="39" customFormat="1" ht="13.85" spans="1:5">
      <c r="A245" s="260"/>
      <c r="B245" s="261"/>
      <c r="C245" s="261"/>
      <c r="D245" s="261"/>
      <c r="E245" s="260"/>
    </row>
    <row r="246" s="39" customFormat="1" ht="13.85" spans="1:5">
      <c r="A246" s="260"/>
      <c r="B246" s="261"/>
      <c r="C246" s="261"/>
      <c r="D246" s="261"/>
      <c r="E246" s="260"/>
    </row>
    <row r="247" s="39" customFormat="1" ht="13.85" spans="1:5">
      <c r="A247" s="260"/>
      <c r="B247" s="261"/>
      <c r="C247" s="261"/>
      <c r="D247" s="261"/>
      <c r="E247" s="260"/>
    </row>
    <row r="248" s="39" customFormat="1" ht="13.85" spans="1:5">
      <c r="A248" s="260"/>
      <c r="B248" s="261"/>
      <c r="C248" s="261"/>
      <c r="D248" s="261"/>
      <c r="E248" s="260"/>
    </row>
    <row r="249" s="39" customFormat="1" ht="13.85" spans="1:5">
      <c r="A249" s="260"/>
      <c r="B249" s="261"/>
      <c r="C249" s="261"/>
      <c r="D249" s="261"/>
      <c r="E249" s="260"/>
    </row>
    <row r="250" s="39" customFormat="1" ht="13.85" spans="1:5">
      <c r="A250" s="260"/>
      <c r="B250" s="261"/>
      <c r="C250" s="261"/>
      <c r="D250" s="261"/>
      <c r="E250" s="260"/>
    </row>
    <row r="251" s="39" customFormat="1" ht="13.85" spans="1:5">
      <c r="A251" s="260"/>
      <c r="B251" s="261"/>
      <c r="C251" s="261"/>
      <c r="D251" s="261"/>
      <c r="E251" s="260"/>
    </row>
    <row r="252" s="39" customFormat="1" ht="13.85" spans="1:5">
      <c r="A252" s="260"/>
      <c r="B252" s="261"/>
      <c r="C252" s="261"/>
      <c r="D252" s="261"/>
      <c r="E252" s="260"/>
    </row>
    <row r="253" s="39" customFormat="1" ht="13.85" spans="1:5">
      <c r="A253" s="260"/>
      <c r="B253" s="261"/>
      <c r="C253" s="261"/>
      <c r="D253" s="261"/>
      <c r="E253" s="260"/>
    </row>
    <row r="254" s="39" customFormat="1" ht="13.85" spans="1:5">
      <c r="A254" s="260"/>
      <c r="B254" s="261"/>
      <c r="C254" s="261"/>
      <c r="D254" s="261"/>
      <c r="E254" s="260"/>
    </row>
    <row r="255" s="39" customFormat="1" ht="13.85" spans="1:5">
      <c r="A255" s="260"/>
      <c r="B255" s="261"/>
      <c r="C255" s="261"/>
      <c r="D255" s="261"/>
      <c r="E255" s="260"/>
    </row>
    <row r="256" s="39" customFormat="1" ht="13.85" spans="1:5">
      <c r="A256" s="260"/>
      <c r="B256" s="261"/>
      <c r="C256" s="261"/>
      <c r="D256" s="261"/>
      <c r="E256" s="260"/>
    </row>
    <row r="257" s="39" customFormat="1" ht="13.85" spans="1:5">
      <c r="A257" s="260"/>
      <c r="B257" s="261"/>
      <c r="C257" s="261"/>
      <c r="D257" s="261"/>
      <c r="E257" s="260"/>
    </row>
    <row r="258" s="39" customFormat="1" ht="13.85" spans="1:5">
      <c r="A258" s="260"/>
      <c r="B258" s="261"/>
      <c r="C258" s="261"/>
      <c r="D258" s="261"/>
      <c r="E258" s="260"/>
    </row>
    <row r="259" s="39" customFormat="1" ht="13.85" spans="1:5">
      <c r="A259" s="260"/>
      <c r="B259" s="261"/>
      <c r="C259" s="261"/>
      <c r="D259" s="261"/>
      <c r="E259" s="260"/>
    </row>
    <row r="260" s="39" customFormat="1" ht="13.85" spans="1:5">
      <c r="A260" s="260"/>
      <c r="B260" s="261"/>
      <c r="C260" s="261"/>
      <c r="D260" s="261"/>
      <c r="E260" s="260"/>
    </row>
    <row r="261" s="39" customFormat="1" ht="13.85" spans="1:5">
      <c r="A261" s="260"/>
      <c r="B261" s="261"/>
      <c r="C261" s="261"/>
      <c r="D261" s="261"/>
      <c r="E261" s="260"/>
    </row>
    <row r="262" s="39" customFormat="1" ht="13.85" spans="1:5">
      <c r="A262" s="260"/>
      <c r="B262" s="261"/>
      <c r="C262" s="261"/>
      <c r="D262" s="261"/>
      <c r="E262" s="260"/>
    </row>
    <row r="263" s="39" customFormat="1" ht="13.85" spans="1:5">
      <c r="A263" s="260"/>
      <c r="B263" s="263"/>
      <c r="C263" s="263"/>
      <c r="D263" s="261"/>
      <c r="E263" s="260"/>
    </row>
    <row r="264" s="39" customFormat="1" ht="13.85" spans="1:5">
      <c r="A264" s="260"/>
      <c r="B264" s="263"/>
      <c r="C264" s="263"/>
      <c r="D264" s="261"/>
      <c r="E264" s="260"/>
    </row>
    <row r="265" s="39" customFormat="1" ht="13.85" spans="1:5">
      <c r="A265" s="260"/>
      <c r="B265" s="263"/>
      <c r="C265" s="263"/>
      <c r="D265" s="261"/>
      <c r="E265" s="260"/>
    </row>
    <row r="266" s="39" customFormat="1" ht="13.85" spans="1:5">
      <c r="A266" s="260"/>
      <c r="B266" s="263"/>
      <c r="C266" s="263"/>
      <c r="D266" s="261"/>
      <c r="E266" s="260"/>
    </row>
    <row r="267" s="39" customFormat="1" ht="13.85" spans="1:5">
      <c r="A267" s="260"/>
      <c r="B267" s="263"/>
      <c r="C267" s="263"/>
      <c r="D267" s="261"/>
      <c r="E267" s="260"/>
    </row>
    <row r="268" s="39" customFormat="1" ht="13.85" spans="1:5">
      <c r="A268" s="260"/>
      <c r="B268" s="263"/>
      <c r="C268" s="263"/>
      <c r="D268" s="261"/>
      <c r="E268" s="260"/>
    </row>
    <row r="269" s="39" customFormat="1" ht="13.85" spans="1:5">
      <c r="A269" s="260"/>
      <c r="B269" s="263"/>
      <c r="C269" s="263"/>
      <c r="D269" s="261"/>
      <c r="E269" s="260"/>
    </row>
    <row r="270" s="39" customFormat="1" ht="13.85" spans="1:5">
      <c r="A270" s="260"/>
      <c r="B270" s="263"/>
      <c r="C270" s="263"/>
      <c r="D270" s="261"/>
      <c r="E270" s="260"/>
    </row>
    <row r="271" s="39" customFormat="1" ht="13.85" spans="1:5">
      <c r="A271" s="260"/>
      <c r="B271" s="263"/>
      <c r="C271" s="263"/>
      <c r="D271" s="261"/>
      <c r="E271" s="260"/>
    </row>
    <row r="272" s="39" customFormat="1" ht="13.85" spans="1:5">
      <c r="A272" s="260"/>
      <c r="B272" s="263"/>
      <c r="C272" s="263"/>
      <c r="D272" s="261"/>
      <c r="E272" s="260"/>
    </row>
    <row r="273" s="39" customFormat="1" ht="13.85" spans="1:5">
      <c r="A273" s="260"/>
      <c r="B273" s="263"/>
      <c r="C273" s="263"/>
      <c r="D273" s="261"/>
      <c r="E273" s="260"/>
    </row>
    <row r="274" s="39" customFormat="1" ht="13.85" spans="1:5">
      <c r="A274" s="260"/>
      <c r="B274" s="263"/>
      <c r="C274" s="263"/>
      <c r="D274" s="261"/>
      <c r="E274" s="260"/>
    </row>
    <row r="275" s="39" customFormat="1" ht="13.85" spans="1:5">
      <c r="A275" s="260"/>
      <c r="B275" s="263"/>
      <c r="C275" s="263"/>
      <c r="D275" s="261"/>
      <c r="E275" s="260"/>
    </row>
    <row r="276" s="39" customFormat="1" ht="13.85" spans="1:5">
      <c r="A276" s="260"/>
      <c r="B276" s="263"/>
      <c r="C276" s="263"/>
      <c r="D276" s="261"/>
      <c r="E276" s="260"/>
    </row>
    <row r="277" s="39" customFormat="1" ht="13.85" spans="1:5">
      <c r="A277" s="260"/>
      <c r="B277" s="263"/>
      <c r="C277" s="263"/>
      <c r="D277" s="261"/>
      <c r="E277" s="260"/>
    </row>
    <row r="278" s="39" customFormat="1" ht="13.85" spans="1:5">
      <c r="A278" s="260"/>
      <c r="B278" s="263"/>
      <c r="C278" s="263"/>
      <c r="D278" s="261"/>
      <c r="E278" s="260"/>
    </row>
    <row r="279" s="39" customFormat="1" ht="13.85" spans="1:5">
      <c r="A279" s="260"/>
      <c r="B279" s="263"/>
      <c r="C279" s="263"/>
      <c r="D279" s="261"/>
      <c r="E279" s="260"/>
    </row>
    <row r="280" s="39" customFormat="1" ht="13.85" spans="1:5">
      <c r="A280" s="260"/>
      <c r="B280" s="263"/>
      <c r="C280" s="263"/>
      <c r="D280" s="261"/>
      <c r="E280" s="260"/>
    </row>
    <row r="281" s="39" customFormat="1" ht="13.85" spans="1:5">
      <c r="A281" s="260"/>
      <c r="B281" s="263"/>
      <c r="C281" s="263"/>
      <c r="D281" s="261"/>
      <c r="E281" s="260"/>
    </row>
    <row r="282" s="39" customFormat="1" ht="13.85" spans="1:5">
      <c r="A282" s="260"/>
      <c r="B282" s="263"/>
      <c r="C282" s="263"/>
      <c r="D282" s="261"/>
      <c r="E282" s="260"/>
    </row>
    <row r="283" s="39" customFormat="1" ht="13.85" spans="1:5">
      <c r="A283" s="260"/>
      <c r="B283" s="263"/>
      <c r="C283" s="263"/>
      <c r="D283" s="261"/>
      <c r="E283" s="260"/>
    </row>
    <row r="284" s="39" customFormat="1" ht="13.85" spans="1:5">
      <c r="A284" s="260"/>
      <c r="B284" s="261"/>
      <c r="C284" s="261"/>
      <c r="D284" s="261"/>
      <c r="E284" s="260"/>
    </row>
    <row r="285" s="39" customFormat="1" ht="13.85" spans="1:5">
      <c r="A285" s="260"/>
      <c r="B285" s="261"/>
      <c r="C285" s="261"/>
      <c r="D285" s="261"/>
      <c r="E285" s="260"/>
    </row>
    <row r="286" s="39" customFormat="1" ht="13.85" spans="1:5">
      <c r="A286" s="260"/>
      <c r="B286" s="261"/>
      <c r="C286" s="261"/>
      <c r="D286" s="261"/>
      <c r="E286" s="260"/>
    </row>
    <row r="287" s="39" customFormat="1" ht="13.85" spans="1:5">
      <c r="A287" s="260"/>
      <c r="B287" s="261"/>
      <c r="C287" s="261"/>
      <c r="D287" s="261"/>
      <c r="E287" s="260"/>
    </row>
    <row r="288" s="39" customFormat="1" ht="13.85" spans="1:5">
      <c r="A288" s="260"/>
      <c r="B288" s="261"/>
      <c r="C288" s="261"/>
      <c r="D288" s="261"/>
      <c r="E288" s="260"/>
    </row>
    <row r="289" s="39" customFormat="1" ht="13.85" spans="1:5">
      <c r="A289" s="260"/>
      <c r="B289" s="261"/>
      <c r="C289" s="261"/>
      <c r="D289" s="261"/>
      <c r="E289" s="260"/>
    </row>
    <row r="290" s="39" customFormat="1" ht="13.85" spans="1:5">
      <c r="A290" s="260"/>
      <c r="B290" s="261"/>
      <c r="C290" s="261"/>
      <c r="D290" s="261"/>
      <c r="E290" s="260"/>
    </row>
    <row r="291" s="39" customFormat="1" ht="13.85" spans="1:5">
      <c r="A291" s="260"/>
      <c r="B291" s="261"/>
      <c r="C291" s="261"/>
      <c r="D291" s="261"/>
      <c r="E291" s="260"/>
    </row>
    <row r="292" s="39" customFormat="1" ht="13.85" spans="1:5">
      <c r="A292" s="260"/>
      <c r="B292" s="261"/>
      <c r="C292" s="261"/>
      <c r="D292" s="261"/>
      <c r="E292" s="260"/>
    </row>
    <row r="293" s="39" customFormat="1" ht="13.85" spans="1:5">
      <c r="A293" s="260"/>
      <c r="B293" s="261"/>
      <c r="C293" s="261"/>
      <c r="D293" s="261"/>
      <c r="E293" s="260"/>
    </row>
    <row r="294" s="39" customFormat="1" ht="13.85" spans="1:5">
      <c r="A294" s="260"/>
      <c r="B294" s="261"/>
      <c r="C294" s="261"/>
      <c r="D294" s="261"/>
      <c r="E294" s="260"/>
    </row>
    <row r="295" s="39" customFormat="1" ht="13.85" spans="1:5">
      <c r="A295" s="260"/>
      <c r="B295" s="261"/>
      <c r="C295" s="261"/>
      <c r="D295" s="261"/>
      <c r="E295" s="260"/>
    </row>
    <row r="296" s="39" customFormat="1" ht="13.85" spans="1:5">
      <c r="A296" s="260"/>
      <c r="B296" s="261"/>
      <c r="C296" s="261"/>
      <c r="D296" s="261"/>
      <c r="E296" s="260"/>
    </row>
    <row r="297" s="39" customFormat="1" ht="13.85" spans="1:5">
      <c r="A297" s="260"/>
      <c r="B297" s="261"/>
      <c r="C297" s="261"/>
      <c r="D297" s="261"/>
      <c r="E297" s="260"/>
    </row>
    <row r="298" s="39" customFormat="1" ht="13.85" spans="1:5">
      <c r="A298" s="260"/>
      <c r="B298" s="261"/>
      <c r="C298" s="261"/>
      <c r="D298" s="261"/>
      <c r="E298" s="260"/>
    </row>
    <row r="299" s="39" customFormat="1" ht="13.85" spans="1:5">
      <c r="A299" s="260"/>
      <c r="B299" s="261"/>
      <c r="C299" s="261"/>
      <c r="D299" s="261"/>
      <c r="E299" s="260"/>
    </row>
    <row r="300" s="39" customFormat="1" ht="13.85" spans="1:5">
      <c r="A300" s="260"/>
      <c r="B300" s="261"/>
      <c r="C300" s="261"/>
      <c r="D300" s="261"/>
      <c r="E300" s="260"/>
    </row>
    <row r="301" s="39" customFormat="1" ht="13.85" spans="1:5">
      <c r="A301" s="260"/>
      <c r="B301" s="261"/>
      <c r="C301" s="261"/>
      <c r="D301" s="261"/>
      <c r="E301" s="260"/>
    </row>
    <row r="302" s="39" customFormat="1" ht="13.85" spans="1:5">
      <c r="A302" s="260"/>
      <c r="B302" s="261"/>
      <c r="C302" s="261"/>
      <c r="D302" s="261"/>
      <c r="E302" s="260"/>
    </row>
    <row r="303" s="39" customFormat="1" ht="13.85" spans="1:5">
      <c r="A303" s="260"/>
      <c r="B303" s="261"/>
      <c r="C303" s="261"/>
      <c r="D303" s="261"/>
      <c r="E303" s="260"/>
    </row>
    <row r="304" s="39" customFormat="1" ht="13.85" spans="1:5">
      <c r="A304" s="260"/>
      <c r="B304" s="261"/>
      <c r="C304" s="261"/>
      <c r="D304" s="261"/>
      <c r="E304" s="260"/>
    </row>
    <row r="305" s="39" customFormat="1" ht="13.85" spans="1:5">
      <c r="A305" s="260"/>
      <c r="B305" s="261"/>
      <c r="C305" s="261"/>
      <c r="D305" s="261"/>
      <c r="E305" s="260"/>
    </row>
    <row r="306" s="39" customFormat="1" ht="13.85" spans="1:5">
      <c r="A306" s="260"/>
      <c r="B306" s="261"/>
      <c r="C306" s="261"/>
      <c r="D306" s="261"/>
      <c r="E306" s="260"/>
    </row>
    <row r="307" s="39" customFormat="1" ht="13.85" spans="1:5">
      <c r="A307" s="260"/>
      <c r="B307" s="261"/>
      <c r="C307" s="261"/>
      <c r="D307" s="261"/>
      <c r="E307" s="260"/>
    </row>
    <row r="308" s="39" customFormat="1" ht="13.85" spans="1:5">
      <c r="A308" s="260"/>
      <c r="B308" s="261"/>
      <c r="C308" s="261"/>
      <c r="D308" s="261"/>
      <c r="E308" s="260"/>
    </row>
    <row r="309" s="39" customFormat="1" ht="13.85" spans="1:5">
      <c r="A309" s="260"/>
      <c r="B309" s="261"/>
      <c r="C309" s="261"/>
      <c r="D309" s="261"/>
      <c r="E309" s="260"/>
    </row>
    <row r="310" s="39" customFormat="1" ht="13.85" spans="1:5">
      <c r="A310" s="260"/>
      <c r="B310" s="261"/>
      <c r="C310" s="261"/>
      <c r="D310" s="261"/>
      <c r="E310" s="260"/>
    </row>
    <row r="311" s="39" customFormat="1" ht="13.85" spans="1:5">
      <c r="A311" s="260"/>
      <c r="B311" s="261"/>
      <c r="C311" s="261"/>
      <c r="D311" s="261"/>
      <c r="E311" s="260"/>
    </row>
    <row r="312" s="39" customFormat="1" ht="13.85" spans="1:5">
      <c r="A312" s="260"/>
      <c r="B312" s="261"/>
      <c r="C312" s="261"/>
      <c r="D312" s="261"/>
      <c r="E312" s="260"/>
    </row>
    <row r="313" s="39" customFormat="1" ht="13.85" spans="1:5">
      <c r="A313" s="260"/>
      <c r="B313" s="261"/>
      <c r="C313" s="261"/>
      <c r="D313" s="261"/>
      <c r="E313" s="260"/>
    </row>
    <row r="314" s="39" customFormat="1" ht="13.85" spans="1:5">
      <c r="A314" s="260"/>
      <c r="B314" s="261"/>
      <c r="C314" s="261"/>
      <c r="D314" s="261"/>
      <c r="E314" s="260"/>
    </row>
    <row r="315" s="39" customFormat="1" ht="13.85" spans="1:5">
      <c r="A315" s="260"/>
      <c r="B315" s="261"/>
      <c r="C315" s="261"/>
      <c r="D315" s="261"/>
      <c r="E315" s="260"/>
    </row>
    <row r="316" s="39" customFormat="1" ht="13.85" spans="1:5">
      <c r="A316" s="260"/>
      <c r="B316" s="261"/>
      <c r="C316" s="261"/>
      <c r="D316" s="261"/>
      <c r="E316" s="260"/>
    </row>
    <row r="317" s="39" customFormat="1" ht="13.85" spans="1:5">
      <c r="A317" s="260"/>
      <c r="B317" s="261"/>
      <c r="C317" s="261"/>
      <c r="D317" s="261"/>
      <c r="E317" s="260"/>
    </row>
    <row r="318" s="39" customFormat="1" ht="13.85" spans="1:5">
      <c r="A318" s="260"/>
      <c r="B318" s="261"/>
      <c r="C318" s="261"/>
      <c r="D318" s="261"/>
      <c r="E318" s="260"/>
    </row>
    <row r="319" s="39" customFormat="1" ht="13.85" spans="1:5">
      <c r="A319" s="260"/>
      <c r="B319" s="261"/>
      <c r="C319" s="261"/>
      <c r="D319" s="261"/>
      <c r="E319" s="260"/>
    </row>
    <row r="320" s="39" customFormat="1" ht="13.85" spans="1:5">
      <c r="A320" s="260"/>
      <c r="B320" s="261"/>
      <c r="C320" s="261"/>
      <c r="D320" s="261"/>
      <c r="E320" s="260"/>
    </row>
    <row r="321" s="39" customFormat="1" ht="13.85" spans="1:5">
      <c r="A321" s="260"/>
      <c r="B321" s="261"/>
      <c r="C321" s="261"/>
      <c r="D321" s="261"/>
      <c r="E321" s="260"/>
    </row>
    <row r="322" s="39" customFormat="1" ht="13.85" spans="1:5">
      <c r="A322" s="260"/>
      <c r="B322" s="261"/>
      <c r="C322" s="261"/>
      <c r="D322" s="261"/>
      <c r="E322" s="260"/>
    </row>
    <row r="323" s="39" customFormat="1" ht="13.85" spans="1:5">
      <c r="A323" s="260"/>
      <c r="B323" s="261"/>
      <c r="C323" s="261"/>
      <c r="D323" s="261"/>
      <c r="E323" s="260"/>
    </row>
    <row r="324" s="39" customFormat="1" ht="13.85" spans="1:5">
      <c r="A324" s="260"/>
      <c r="B324" s="261"/>
      <c r="C324" s="261"/>
      <c r="D324" s="261"/>
      <c r="E324" s="260"/>
    </row>
    <row r="325" s="39" customFormat="1" ht="13.85" spans="1:5">
      <c r="A325" s="260"/>
      <c r="B325" s="261"/>
      <c r="C325" s="261"/>
      <c r="D325" s="261"/>
      <c r="E325" s="260"/>
    </row>
    <row r="326" s="39" customFormat="1" ht="13.85" spans="1:5">
      <c r="A326" s="260"/>
      <c r="B326" s="261"/>
      <c r="C326" s="261"/>
      <c r="D326" s="261"/>
      <c r="E326" s="260"/>
    </row>
    <row r="327" s="39" customFormat="1" ht="13.85" spans="1:5">
      <c r="A327" s="260"/>
      <c r="B327" s="261"/>
      <c r="C327" s="261"/>
      <c r="D327" s="261"/>
      <c r="E327" s="260"/>
    </row>
    <row r="328" s="39" customFormat="1" ht="13.85" spans="1:5">
      <c r="A328" s="260"/>
      <c r="B328" s="261"/>
      <c r="C328" s="261"/>
      <c r="D328" s="261"/>
      <c r="E328" s="260"/>
    </row>
    <row r="329" s="39" customFormat="1" ht="13.85" spans="1:5">
      <c r="A329" s="260"/>
      <c r="B329" s="261"/>
      <c r="C329" s="261"/>
      <c r="D329" s="261"/>
      <c r="E329" s="260"/>
    </row>
    <row r="330" s="39" customFormat="1" ht="13.85" spans="1:5">
      <c r="A330" s="260"/>
      <c r="B330" s="261"/>
      <c r="C330" s="261"/>
      <c r="D330" s="261"/>
      <c r="E330" s="260"/>
    </row>
    <row r="331" s="39" customFormat="1" ht="13.85" spans="1:5">
      <c r="A331" s="260"/>
      <c r="B331" s="261"/>
      <c r="C331" s="261"/>
      <c r="D331" s="261"/>
      <c r="E331" s="260"/>
    </row>
    <row r="332" s="39" customFormat="1" ht="13.85" spans="1:5">
      <c r="A332" s="260"/>
      <c r="B332" s="261"/>
      <c r="C332" s="261"/>
      <c r="D332" s="261"/>
      <c r="E332" s="260"/>
    </row>
    <row r="333" s="39" customFormat="1" ht="13.85" spans="1:5">
      <c r="A333" s="260"/>
      <c r="B333" s="261"/>
      <c r="C333" s="261"/>
      <c r="D333" s="261"/>
      <c r="E333" s="260"/>
    </row>
    <row r="334" s="39" customFormat="1" ht="13.85" spans="1:5">
      <c r="A334" s="260"/>
      <c r="B334" s="41"/>
      <c r="C334" s="261"/>
      <c r="D334" s="261"/>
      <c r="E334" s="260"/>
    </row>
    <row r="335" s="39" customFormat="1" ht="13.85" spans="1:5">
      <c r="A335" s="260"/>
      <c r="B335" s="41"/>
      <c r="C335" s="261"/>
      <c r="D335" s="261"/>
      <c r="E335" s="260"/>
    </row>
    <row r="336" s="39" customFormat="1" ht="13.85" spans="1:5">
      <c r="A336" s="260"/>
      <c r="B336" s="41"/>
      <c r="C336" s="261"/>
      <c r="D336" s="261"/>
      <c r="E336" s="260"/>
    </row>
    <row r="337" s="39" customFormat="1" ht="13.85" spans="1:5">
      <c r="A337" s="260"/>
      <c r="B337" s="41"/>
      <c r="C337" s="261"/>
      <c r="D337" s="261"/>
      <c r="E337" s="260"/>
    </row>
    <row r="338" s="39" customFormat="1" ht="13.85" spans="1:5">
      <c r="A338" s="260"/>
      <c r="B338" s="41"/>
      <c r="C338" s="261"/>
      <c r="D338" s="261"/>
      <c r="E338" s="260"/>
    </row>
    <row r="339" s="39" customFormat="1" ht="13.85" spans="1:5">
      <c r="A339" s="260"/>
      <c r="B339" s="41"/>
      <c r="C339" s="261"/>
      <c r="D339" s="261"/>
      <c r="E339" s="260"/>
    </row>
    <row r="340" s="39" customFormat="1" ht="13.85" spans="1:5">
      <c r="A340" s="260"/>
      <c r="B340" s="261"/>
      <c r="C340" s="261"/>
      <c r="D340" s="261"/>
      <c r="E340" s="260"/>
    </row>
    <row r="341" s="39" customFormat="1" ht="13.85" spans="1:5">
      <c r="A341" s="260"/>
      <c r="B341" s="261"/>
      <c r="C341" s="261"/>
      <c r="D341" s="261"/>
      <c r="E341" s="260"/>
    </row>
    <row r="342" s="39" customFormat="1" ht="13.85" spans="1:5">
      <c r="A342" s="260"/>
      <c r="B342" s="261"/>
      <c r="C342" s="261"/>
      <c r="D342" s="261"/>
      <c r="E342" s="260"/>
    </row>
    <row r="343" s="39" customFormat="1" ht="13.85" spans="1:5">
      <c r="A343" s="260"/>
      <c r="B343" s="261"/>
      <c r="C343" s="261"/>
      <c r="D343" s="261"/>
      <c r="E343" s="260"/>
    </row>
    <row r="344" s="39" customFormat="1" ht="13.85" spans="1:5">
      <c r="A344" s="260"/>
      <c r="B344" s="261"/>
      <c r="C344" s="261"/>
      <c r="D344" s="261"/>
      <c r="E344" s="260"/>
    </row>
    <row r="345" s="39" customFormat="1" ht="13.85" spans="1:5">
      <c r="A345" s="260"/>
      <c r="B345" s="263"/>
      <c r="C345" s="263"/>
      <c r="D345" s="261"/>
      <c r="E345" s="260"/>
    </row>
    <row r="346" s="39" customFormat="1" ht="13.85" spans="1:5">
      <c r="A346" s="260"/>
      <c r="B346" s="263"/>
      <c r="C346" s="263"/>
      <c r="D346" s="261"/>
      <c r="E346" s="260"/>
    </row>
    <row r="347" s="39" customFormat="1" ht="13.85" spans="1:5">
      <c r="A347" s="260"/>
      <c r="B347" s="263"/>
      <c r="C347" s="263"/>
      <c r="D347" s="261"/>
      <c r="E347" s="260"/>
    </row>
    <row r="348" s="39" customFormat="1" ht="13.85" spans="1:5">
      <c r="A348" s="260"/>
      <c r="B348" s="263"/>
      <c r="C348" s="263"/>
      <c r="D348" s="261"/>
      <c r="E348" s="260"/>
    </row>
    <row r="349" s="39" customFormat="1" ht="13.85" spans="1:5">
      <c r="A349" s="260"/>
      <c r="B349" s="263"/>
      <c r="C349" s="263"/>
      <c r="D349" s="261"/>
      <c r="E349" s="260"/>
    </row>
    <row r="350" s="39" customFormat="1" ht="13.85" spans="1:5">
      <c r="A350" s="260"/>
      <c r="B350" s="263"/>
      <c r="C350" s="263"/>
      <c r="D350" s="261"/>
      <c r="E350" s="260"/>
    </row>
    <row r="351" s="39" customFormat="1" ht="13.85" spans="1:5">
      <c r="A351" s="260"/>
      <c r="B351" s="263"/>
      <c r="C351" s="263"/>
      <c r="D351" s="261"/>
      <c r="E351" s="260"/>
    </row>
    <row r="352" s="39" customFormat="1" ht="13.85" spans="1:5">
      <c r="A352" s="260"/>
      <c r="B352" s="263"/>
      <c r="C352" s="263"/>
      <c r="D352" s="261"/>
      <c r="E352" s="260"/>
    </row>
    <row r="353" s="39" customFormat="1" ht="13.85" spans="1:5">
      <c r="A353" s="260"/>
      <c r="B353" s="263"/>
      <c r="C353" s="263"/>
      <c r="D353" s="261"/>
      <c r="E353" s="260"/>
    </row>
    <row r="354" s="39" customFormat="1" ht="13.85" spans="1:5">
      <c r="A354" s="260"/>
      <c r="B354" s="263"/>
      <c r="C354" s="263"/>
      <c r="D354" s="261"/>
      <c r="E354" s="260"/>
    </row>
    <row r="355" s="39" customFormat="1" ht="13.85" spans="1:5">
      <c r="A355" s="260"/>
      <c r="B355" s="263"/>
      <c r="C355" s="263"/>
      <c r="D355" s="261"/>
      <c r="E355" s="260"/>
    </row>
    <row r="356" s="39" customFormat="1" ht="13.85" spans="1:5">
      <c r="A356" s="260"/>
      <c r="B356" s="263"/>
      <c r="C356" s="263"/>
      <c r="D356" s="261"/>
      <c r="E356" s="260"/>
    </row>
    <row r="357" s="39" customFormat="1" ht="13.85" spans="1:5">
      <c r="A357" s="260"/>
      <c r="B357" s="263"/>
      <c r="C357" s="263"/>
      <c r="D357" s="261"/>
      <c r="E357" s="260"/>
    </row>
    <row r="358" s="39" customFormat="1" ht="13.85" spans="1:5">
      <c r="A358" s="260"/>
      <c r="B358" s="263"/>
      <c r="C358" s="263"/>
      <c r="D358" s="261"/>
      <c r="E358" s="260"/>
    </row>
    <row r="359" s="39" customFormat="1" ht="13.85" spans="1:5">
      <c r="A359" s="260"/>
      <c r="B359" s="263"/>
      <c r="C359" s="263"/>
      <c r="D359" s="261"/>
      <c r="E359" s="260"/>
    </row>
    <row r="360" s="39" customFormat="1" ht="13.85" spans="1:5">
      <c r="A360" s="260"/>
      <c r="B360" s="263"/>
      <c r="C360" s="263"/>
      <c r="D360" s="261"/>
      <c r="E360" s="260"/>
    </row>
    <row r="361" s="39" customFormat="1" ht="13.85" spans="1:6">
      <c r="A361" s="261"/>
      <c r="B361" s="261"/>
      <c r="C361" s="261"/>
      <c r="D361" s="261"/>
      <c r="E361" s="261"/>
      <c r="F361" s="41"/>
    </row>
    <row r="362" s="39" customFormat="1" ht="13.85" spans="1:5">
      <c r="A362" s="260"/>
      <c r="B362" s="261"/>
      <c r="C362" s="261"/>
      <c r="D362" s="261"/>
      <c r="E362" s="260"/>
    </row>
    <row r="363" s="39" customFormat="1" ht="13.85" spans="1:5">
      <c r="A363" s="260"/>
      <c r="B363" s="261"/>
      <c r="C363" s="261"/>
      <c r="D363" s="261"/>
      <c r="E363" s="260"/>
    </row>
    <row r="364" s="39" customFormat="1" ht="13.85" spans="1:5">
      <c r="A364" s="260"/>
      <c r="B364" s="261"/>
      <c r="C364" s="261"/>
      <c r="D364" s="261"/>
      <c r="E364" s="260"/>
    </row>
    <row r="365" s="39" customFormat="1" ht="13.85" spans="1:5">
      <c r="A365" s="260"/>
      <c r="B365" s="261"/>
      <c r="C365" s="261"/>
      <c r="D365" s="261"/>
      <c r="E365" s="260"/>
    </row>
    <row r="366" s="39" customFormat="1" ht="13.85" spans="1:5">
      <c r="A366" s="260"/>
      <c r="B366" s="261"/>
      <c r="C366" s="261"/>
      <c r="D366" s="261"/>
      <c r="E366" s="260"/>
    </row>
    <row r="367" s="39" customFormat="1" ht="13.85" spans="1:5">
      <c r="A367" s="260"/>
      <c r="B367" s="261"/>
      <c r="C367" s="261"/>
      <c r="D367" s="261"/>
      <c r="E367" s="260"/>
    </row>
    <row r="368" s="39" customFormat="1" ht="13.85" spans="1:5">
      <c r="A368" s="260"/>
      <c r="B368" s="261"/>
      <c r="C368" s="261"/>
      <c r="D368" s="261"/>
      <c r="E368" s="260"/>
    </row>
    <row r="369" s="39" customFormat="1" ht="13.85" spans="1:5">
      <c r="A369" s="260"/>
      <c r="B369" s="261"/>
      <c r="C369" s="261"/>
      <c r="D369" s="261"/>
      <c r="E369" s="260"/>
    </row>
    <row r="370" s="39" customFormat="1" ht="13.85" spans="1:5">
      <c r="A370" s="260"/>
      <c r="B370" s="261"/>
      <c r="C370" s="261"/>
      <c r="D370" s="261"/>
      <c r="E370" s="260"/>
    </row>
    <row r="371" s="39" customFormat="1" ht="13.85" spans="1:5">
      <c r="A371" s="260"/>
      <c r="B371" s="261"/>
      <c r="C371" s="261"/>
      <c r="D371" s="261"/>
      <c r="E371" s="260"/>
    </row>
    <row r="372" s="39" customFormat="1" ht="13.85" spans="1:5">
      <c r="A372" s="260"/>
      <c r="B372" s="261"/>
      <c r="C372" s="261"/>
      <c r="D372" s="261"/>
      <c r="E372" s="260"/>
    </row>
    <row r="373" s="39" customFormat="1" ht="13.85" spans="1:5">
      <c r="A373" s="260"/>
      <c r="B373" s="261"/>
      <c r="C373" s="261"/>
      <c r="D373" s="261"/>
      <c r="E373" s="260"/>
    </row>
    <row r="374" s="39" customFormat="1" ht="13.85" spans="1:5">
      <c r="A374" s="260"/>
      <c r="B374" s="261"/>
      <c r="C374" s="261"/>
      <c r="D374" s="261"/>
      <c r="E374" s="260"/>
    </row>
    <row r="375" s="39" customFormat="1" ht="13.85" spans="1:5">
      <c r="A375" s="260"/>
      <c r="B375" s="261"/>
      <c r="C375" s="261"/>
      <c r="D375" s="261"/>
      <c r="E375" s="260"/>
    </row>
    <row r="376" s="39" customFormat="1" ht="13.85" spans="1:5">
      <c r="A376" s="260"/>
      <c r="B376" s="261"/>
      <c r="C376" s="261"/>
      <c r="D376" s="261"/>
      <c r="E376" s="260"/>
    </row>
    <row r="377" s="39" customFormat="1" ht="13.85" spans="1:5">
      <c r="A377" s="260"/>
      <c r="B377" s="261"/>
      <c r="C377" s="261"/>
      <c r="D377" s="261"/>
      <c r="E377" s="260"/>
    </row>
    <row r="378" s="39" customFormat="1" ht="13.85" spans="1:5">
      <c r="A378" s="260"/>
      <c r="B378" s="261"/>
      <c r="C378" s="261"/>
      <c r="D378" s="261"/>
      <c r="E378" s="260"/>
    </row>
    <row r="379" s="39" customFormat="1" ht="13.85" spans="1:5">
      <c r="A379" s="260"/>
      <c r="B379" s="261"/>
      <c r="C379" s="261"/>
      <c r="D379" s="261"/>
      <c r="E379" s="260"/>
    </row>
    <row r="380" s="39" customFormat="1" ht="13.85" spans="1:5">
      <c r="A380" s="260"/>
      <c r="B380" s="261"/>
      <c r="C380" s="261"/>
      <c r="D380" s="261"/>
      <c r="E380" s="260"/>
    </row>
    <row r="381" s="39" customFormat="1" ht="13.85" spans="1:5">
      <c r="A381" s="260"/>
      <c r="B381" s="263"/>
      <c r="C381" s="263"/>
      <c r="D381" s="261"/>
      <c r="E381" s="260"/>
    </row>
    <row r="382" s="39" customFormat="1" ht="13.85" spans="1:5">
      <c r="A382" s="260"/>
      <c r="B382" s="263"/>
      <c r="C382" s="263"/>
      <c r="D382" s="261"/>
      <c r="E382" s="260"/>
    </row>
    <row r="383" s="39" customFormat="1" ht="13.85" spans="1:5">
      <c r="A383" s="260"/>
      <c r="B383" s="263"/>
      <c r="C383" s="263"/>
      <c r="D383" s="261"/>
      <c r="E383" s="260"/>
    </row>
    <row r="384" s="39" customFormat="1" ht="13.85" spans="1:5">
      <c r="A384" s="260"/>
      <c r="B384" s="263"/>
      <c r="C384" s="263"/>
      <c r="D384" s="261"/>
      <c r="E384" s="260"/>
    </row>
    <row r="385" s="39" customFormat="1" ht="13.85" spans="1:5">
      <c r="A385" s="260"/>
      <c r="B385" s="263"/>
      <c r="C385" s="263"/>
      <c r="D385" s="261"/>
      <c r="E385" s="260"/>
    </row>
    <row r="386" s="39" customFormat="1" ht="13.85" spans="1:5">
      <c r="A386" s="260"/>
      <c r="B386" s="263"/>
      <c r="C386" s="263"/>
      <c r="D386" s="261"/>
      <c r="E386" s="260"/>
    </row>
    <row r="387" s="39" customFormat="1" ht="13.85" spans="1:5">
      <c r="A387" s="260"/>
      <c r="B387" s="261"/>
      <c r="C387" s="261"/>
      <c r="D387" s="261"/>
      <c r="E387" s="260"/>
    </row>
    <row r="388" s="39" customFormat="1" ht="13.85" spans="1:5">
      <c r="A388" s="260"/>
      <c r="B388" s="41"/>
      <c r="C388" s="261"/>
      <c r="D388" s="261"/>
      <c r="E388" s="260"/>
    </row>
    <row r="389" s="39" customFormat="1" ht="13.85" spans="1:5">
      <c r="A389" s="260"/>
      <c r="B389" s="41"/>
      <c r="C389" s="261"/>
      <c r="D389" s="261"/>
      <c r="E389" s="260"/>
    </row>
    <row r="390" s="39" customFormat="1" ht="13.85" spans="1:5">
      <c r="A390" s="260"/>
      <c r="B390" s="41"/>
      <c r="C390" s="261"/>
      <c r="D390" s="261"/>
      <c r="E390" s="260"/>
    </row>
    <row r="391" s="39" customFormat="1" ht="13.85" spans="1:5">
      <c r="A391" s="260"/>
      <c r="B391" s="41"/>
      <c r="C391" s="261"/>
      <c r="D391" s="261"/>
      <c r="E391" s="260"/>
    </row>
    <row r="392" s="39" customFormat="1" ht="13.85" spans="1:12">
      <c r="A392" s="260"/>
      <c r="B392" s="261"/>
      <c r="C392" s="261"/>
      <c r="D392" s="261"/>
      <c r="E392" s="260"/>
      <c r="H392" s="260"/>
      <c r="I392" s="261"/>
      <c r="J392" s="261"/>
      <c r="K392" s="261"/>
      <c r="L392" s="260"/>
    </row>
    <row r="393" s="39" customFormat="1" ht="13.85" spans="1:12">
      <c r="A393" s="260"/>
      <c r="B393" s="261"/>
      <c r="C393" s="261"/>
      <c r="D393" s="261"/>
      <c r="E393" s="260"/>
      <c r="H393" s="260"/>
      <c r="I393" s="261"/>
      <c r="J393" s="261"/>
      <c r="K393" s="261"/>
      <c r="L393" s="260"/>
    </row>
    <row r="394" s="39" customFormat="1" ht="13.85" spans="1:12">
      <c r="A394" s="260"/>
      <c r="B394" s="261"/>
      <c r="C394" s="261"/>
      <c r="D394" s="261"/>
      <c r="E394" s="260"/>
      <c r="H394" s="260"/>
      <c r="I394" s="261"/>
      <c r="J394" s="261"/>
      <c r="K394" s="261"/>
      <c r="L394" s="260"/>
    </row>
    <row r="395" s="39" customFormat="1" ht="13.85" spans="1:12">
      <c r="A395" s="260"/>
      <c r="B395" s="261"/>
      <c r="C395" s="261"/>
      <c r="D395" s="261"/>
      <c r="E395" s="260"/>
      <c r="H395" s="260"/>
      <c r="I395" s="261"/>
      <c r="J395" s="261"/>
      <c r="K395" s="261"/>
      <c r="L395" s="260"/>
    </row>
    <row r="396" s="39" customFormat="1" ht="13.85" spans="1:12">
      <c r="A396" s="260"/>
      <c r="B396" s="261"/>
      <c r="C396" s="261"/>
      <c r="D396" s="261"/>
      <c r="E396" s="260"/>
      <c r="H396" s="260"/>
      <c r="I396" s="261"/>
      <c r="J396" s="261"/>
      <c r="K396" s="261"/>
      <c r="L396" s="260"/>
    </row>
    <row r="397" s="39" customFormat="1" ht="13.85" spans="1:12">
      <c r="A397" s="260"/>
      <c r="B397" s="261"/>
      <c r="C397" s="261"/>
      <c r="D397" s="261"/>
      <c r="E397" s="260"/>
      <c r="H397" s="260"/>
      <c r="I397" s="261"/>
      <c r="J397" s="261"/>
      <c r="K397" s="261"/>
      <c r="L397" s="260"/>
    </row>
    <row r="398" s="39" customFormat="1" ht="13.85" spans="1:12">
      <c r="A398" s="260"/>
      <c r="B398" s="261"/>
      <c r="C398" s="261"/>
      <c r="D398" s="261"/>
      <c r="E398" s="260"/>
      <c r="H398" s="260"/>
      <c r="I398" s="261"/>
      <c r="J398" s="261"/>
      <c r="K398" s="261"/>
      <c r="L398" s="260"/>
    </row>
    <row r="399" s="39" customFormat="1" ht="13.85" spans="1:12">
      <c r="A399" s="260"/>
      <c r="B399" s="261"/>
      <c r="C399" s="261"/>
      <c r="D399" s="261"/>
      <c r="E399" s="260"/>
      <c r="H399" s="260"/>
      <c r="I399" s="261"/>
      <c r="J399" s="261"/>
      <c r="K399" s="261"/>
      <c r="L399" s="260"/>
    </row>
    <row r="400" s="39" customFormat="1" ht="13.85" spans="1:12">
      <c r="A400" s="260"/>
      <c r="B400" s="261"/>
      <c r="C400" s="261"/>
      <c r="D400" s="261"/>
      <c r="E400" s="260"/>
      <c r="H400" s="260"/>
      <c r="I400" s="261"/>
      <c r="J400" s="261"/>
      <c r="K400" s="261"/>
      <c r="L400" s="260"/>
    </row>
    <row r="401" s="39" customFormat="1" ht="13.85" spans="1:12">
      <c r="A401" s="260"/>
      <c r="B401" s="261"/>
      <c r="C401" s="261"/>
      <c r="D401" s="261"/>
      <c r="E401" s="260"/>
      <c r="H401" s="260"/>
      <c r="I401" s="261"/>
      <c r="J401" s="261"/>
      <c r="K401" s="261"/>
      <c r="L401" s="260"/>
    </row>
    <row r="402" s="39" customFormat="1" ht="13.85" spans="1:12">
      <c r="A402" s="260"/>
      <c r="B402" s="261"/>
      <c r="C402" s="261"/>
      <c r="D402" s="261"/>
      <c r="E402" s="260"/>
      <c r="H402" s="260"/>
      <c r="I402" s="261"/>
      <c r="J402" s="261"/>
      <c r="K402" s="261"/>
      <c r="L402" s="260"/>
    </row>
    <row r="403" s="39" customFormat="1" ht="13.85" spans="1:12">
      <c r="A403" s="260"/>
      <c r="B403" s="261"/>
      <c r="C403" s="261"/>
      <c r="D403" s="261"/>
      <c r="E403" s="260"/>
      <c r="H403" s="260"/>
      <c r="I403" s="261"/>
      <c r="J403" s="261"/>
      <c r="K403" s="261"/>
      <c r="L403" s="260"/>
    </row>
    <row r="404" s="39" customFormat="1" ht="13.85" spans="1:12">
      <c r="A404" s="260"/>
      <c r="B404" s="261"/>
      <c r="C404" s="261"/>
      <c r="D404" s="261"/>
      <c r="E404" s="260"/>
      <c r="H404" s="260"/>
      <c r="I404" s="261"/>
      <c r="J404" s="261"/>
      <c r="K404" s="261"/>
      <c r="L404" s="260"/>
    </row>
    <row r="405" s="39" customFormat="1" ht="13.85" spans="1:12">
      <c r="A405" s="260"/>
      <c r="B405" s="261"/>
      <c r="C405" s="261"/>
      <c r="D405" s="261"/>
      <c r="E405" s="260"/>
      <c r="H405" s="260"/>
      <c r="I405" s="261"/>
      <c r="J405" s="261"/>
      <c r="K405" s="261"/>
      <c r="L405" s="260"/>
    </row>
    <row r="406" s="39" customFormat="1" ht="13.85" spans="1:12">
      <c r="A406" s="260"/>
      <c r="B406" s="261"/>
      <c r="C406" s="261"/>
      <c r="D406" s="261"/>
      <c r="E406" s="260"/>
      <c r="H406" s="260"/>
      <c r="I406" s="261"/>
      <c r="J406" s="261"/>
      <c r="K406" s="261"/>
      <c r="L406" s="260"/>
    </row>
    <row r="407" s="39" customFormat="1" ht="13.85" spans="1:12">
      <c r="A407" s="260"/>
      <c r="B407" s="261"/>
      <c r="C407" s="261"/>
      <c r="D407" s="261"/>
      <c r="E407" s="260"/>
      <c r="H407" s="260"/>
      <c r="I407" s="261"/>
      <c r="J407" s="261"/>
      <c r="K407" s="261"/>
      <c r="L407" s="260"/>
    </row>
    <row r="408" s="39" customFormat="1" ht="13.85" spans="1:12">
      <c r="A408" s="260"/>
      <c r="B408" s="261"/>
      <c r="C408" s="261"/>
      <c r="D408" s="261"/>
      <c r="E408" s="261"/>
      <c r="H408" s="260"/>
      <c r="I408" s="261"/>
      <c r="J408" s="261"/>
      <c r="K408" s="261"/>
      <c r="L408" s="261"/>
    </row>
    <row r="409" s="39" customFormat="1" ht="13.85" spans="1:5">
      <c r="A409" s="260"/>
      <c r="B409" s="263"/>
      <c r="C409" s="263"/>
      <c r="D409" s="261"/>
      <c r="E409" s="260"/>
    </row>
    <row r="410" s="39" customFormat="1" ht="13.85" spans="1:5">
      <c r="A410" s="260"/>
      <c r="B410" s="263"/>
      <c r="C410" s="263"/>
      <c r="D410" s="261"/>
      <c r="E410" s="260"/>
    </row>
    <row r="411" s="39" customFormat="1" ht="13.85" spans="1:5">
      <c r="A411" s="260"/>
      <c r="B411" s="263"/>
      <c r="C411" s="263"/>
      <c r="D411" s="261"/>
      <c r="E411" s="260"/>
    </row>
    <row r="412" s="39" customFormat="1" ht="13.85" spans="1:5">
      <c r="A412" s="260"/>
      <c r="B412" s="263"/>
      <c r="C412" s="263"/>
      <c r="D412" s="261"/>
      <c r="E412" s="260"/>
    </row>
    <row r="413" s="39" customFormat="1" ht="13.85" spans="1:12">
      <c r="A413" s="260"/>
      <c r="B413" s="263"/>
      <c r="C413" s="263"/>
      <c r="D413" s="261"/>
      <c r="E413" s="260"/>
      <c r="H413" s="260"/>
      <c r="I413" s="261"/>
      <c r="J413" s="261"/>
      <c r="K413" s="261"/>
      <c r="L413" s="260"/>
    </row>
    <row r="414" s="39" customFormat="1" ht="13.85" spans="1:12">
      <c r="A414" s="260"/>
      <c r="B414" s="263"/>
      <c r="C414" s="263"/>
      <c r="D414" s="261"/>
      <c r="E414" s="260"/>
      <c r="H414" s="260"/>
      <c r="I414" s="261"/>
      <c r="J414" s="261"/>
      <c r="K414" s="261"/>
      <c r="L414" s="260"/>
    </row>
    <row r="415" s="39" customFormat="1" ht="13.85" spans="1:12">
      <c r="A415" s="260"/>
      <c r="B415" s="263"/>
      <c r="C415" s="263"/>
      <c r="D415" s="261"/>
      <c r="E415" s="260"/>
      <c r="H415" s="260"/>
      <c r="I415" s="261"/>
      <c r="J415" s="261"/>
      <c r="K415" s="261"/>
      <c r="L415" s="260"/>
    </row>
    <row r="416" s="39" customFormat="1" ht="13.85" spans="1:12">
      <c r="A416" s="260"/>
      <c r="B416" s="263"/>
      <c r="C416" s="263"/>
      <c r="D416" s="261"/>
      <c r="E416" s="260"/>
      <c r="H416" s="260"/>
      <c r="I416" s="261"/>
      <c r="J416" s="261"/>
      <c r="K416" s="261"/>
      <c r="L416" s="260"/>
    </row>
    <row r="417" s="39" customFormat="1" ht="13.85" spans="1:12">
      <c r="A417" s="260"/>
      <c r="B417" s="263"/>
      <c r="C417" s="263"/>
      <c r="D417" s="261"/>
      <c r="E417" s="260"/>
      <c r="H417" s="260"/>
      <c r="I417" s="261"/>
      <c r="J417" s="261"/>
      <c r="K417" s="261"/>
      <c r="L417" s="260"/>
    </row>
    <row r="418" s="39" customFormat="1" ht="13.85" spans="1:12">
      <c r="A418" s="260"/>
      <c r="B418" s="263"/>
      <c r="C418" s="263"/>
      <c r="D418" s="261"/>
      <c r="E418" s="260"/>
      <c r="H418" s="260"/>
      <c r="I418" s="261"/>
      <c r="J418" s="261"/>
      <c r="K418" s="261"/>
      <c r="L418" s="260"/>
    </row>
    <row r="419" s="39" customFormat="1" ht="13.85" spans="1:12">
      <c r="A419" s="260"/>
      <c r="B419" s="263"/>
      <c r="C419" s="263"/>
      <c r="D419" s="261"/>
      <c r="E419" s="260"/>
      <c r="H419" s="260"/>
      <c r="I419" s="261"/>
      <c r="J419" s="261"/>
      <c r="K419" s="261"/>
      <c r="L419" s="260"/>
    </row>
    <row r="420" s="39" customFormat="1" ht="13.85" spans="1:12">
      <c r="A420" s="260"/>
      <c r="B420" s="263"/>
      <c r="C420" s="263"/>
      <c r="D420" s="261"/>
      <c r="E420" s="260"/>
      <c r="H420" s="260"/>
      <c r="I420" s="261"/>
      <c r="J420" s="261"/>
      <c r="K420" s="261"/>
      <c r="L420" s="260"/>
    </row>
    <row r="421" s="39" customFormat="1" ht="13.85" spans="1:12">
      <c r="A421" s="260"/>
      <c r="B421" s="263"/>
      <c r="C421" s="263"/>
      <c r="D421" s="261"/>
      <c r="E421" s="260"/>
      <c r="H421" s="260"/>
      <c r="I421" s="261"/>
      <c r="J421" s="261"/>
      <c r="K421" s="261"/>
      <c r="L421" s="260"/>
    </row>
    <row r="422" s="39" customFormat="1" ht="13.85" spans="1:12">
      <c r="A422" s="260"/>
      <c r="B422" s="263"/>
      <c r="C422" s="263"/>
      <c r="D422" s="261"/>
      <c r="E422" s="260"/>
      <c r="H422" s="260"/>
      <c r="I422" s="261"/>
      <c r="J422" s="261"/>
      <c r="K422" s="261"/>
      <c r="L422" s="260"/>
    </row>
    <row r="423" s="39" customFormat="1" ht="13.85" spans="1:12">
      <c r="A423" s="260"/>
      <c r="B423" s="263"/>
      <c r="C423" s="263"/>
      <c r="D423" s="261"/>
      <c r="E423" s="260"/>
      <c r="H423" s="260"/>
      <c r="I423" s="261"/>
      <c r="J423" s="261"/>
      <c r="K423" s="261"/>
      <c r="L423" s="260"/>
    </row>
    <row r="424" s="39" customFormat="1" ht="13.85" spans="1:12">
      <c r="A424" s="260"/>
      <c r="B424" s="263"/>
      <c r="C424" s="263"/>
      <c r="D424" s="261"/>
      <c r="E424" s="260"/>
      <c r="H424" s="260"/>
      <c r="I424" s="261"/>
      <c r="J424" s="261"/>
      <c r="K424" s="261"/>
      <c r="L424" s="260"/>
    </row>
    <row r="425" s="39" customFormat="1" ht="13.85" spans="1:12">
      <c r="A425" s="260"/>
      <c r="B425" s="263"/>
      <c r="C425" s="263"/>
      <c r="D425" s="261"/>
      <c r="E425" s="260"/>
      <c r="H425" s="260"/>
      <c r="I425" s="261"/>
      <c r="J425" s="261"/>
      <c r="K425" s="261"/>
      <c r="L425" s="260"/>
    </row>
    <row r="426" s="39" customFormat="1" ht="13.85" spans="1:12">
      <c r="A426" s="260"/>
      <c r="B426" s="263"/>
      <c r="C426" s="263"/>
      <c r="D426" s="261"/>
      <c r="E426" s="260"/>
      <c r="H426" s="260"/>
      <c r="I426" s="261"/>
      <c r="J426" s="261"/>
      <c r="K426" s="261"/>
      <c r="L426" s="260"/>
    </row>
    <row r="427" s="39" customFormat="1" ht="13.85" spans="1:12">
      <c r="A427" s="260"/>
      <c r="B427" s="263"/>
      <c r="C427" s="263"/>
      <c r="D427" s="261"/>
      <c r="E427" s="260"/>
      <c r="H427" s="260"/>
      <c r="I427" s="261"/>
      <c r="J427" s="261"/>
      <c r="K427" s="261"/>
      <c r="L427" s="260"/>
    </row>
    <row r="428" s="39" customFormat="1" ht="13.85" spans="1:12">
      <c r="A428" s="260"/>
      <c r="B428" s="263"/>
      <c r="C428" s="263"/>
      <c r="D428" s="261"/>
      <c r="E428" s="260"/>
      <c r="H428" s="260"/>
      <c r="I428" s="261"/>
      <c r="J428" s="261"/>
      <c r="K428" s="261"/>
      <c r="L428" s="260"/>
    </row>
    <row r="429" s="39" customFormat="1" ht="13.85" spans="1:12">
      <c r="A429" s="260"/>
      <c r="B429" s="263"/>
      <c r="C429" s="263"/>
      <c r="D429" s="261"/>
      <c r="E429" s="260"/>
      <c r="H429" s="260"/>
      <c r="I429" s="261"/>
      <c r="J429" s="261"/>
      <c r="K429" s="261"/>
      <c r="L429" s="261"/>
    </row>
    <row r="430" s="39" customFormat="1" ht="13.85" spans="1:6">
      <c r="A430" s="261"/>
      <c r="B430" s="261"/>
      <c r="C430" s="261"/>
      <c r="D430" s="261"/>
      <c r="E430" s="261"/>
      <c r="F430" s="41"/>
    </row>
    <row r="431" s="39" customFormat="1" ht="13.85" spans="1:5">
      <c r="A431" s="260"/>
      <c r="B431" s="261"/>
      <c r="C431" s="261"/>
      <c r="D431" s="261"/>
      <c r="E431" s="260"/>
    </row>
    <row r="432" s="39" customFormat="1" ht="13.85" spans="1:5">
      <c r="A432" s="260"/>
      <c r="B432" s="261"/>
      <c r="C432" s="261"/>
      <c r="D432" s="261"/>
      <c r="E432" s="260"/>
    </row>
    <row r="433" s="39" customFormat="1" ht="13.85" spans="1:5">
      <c r="A433" s="260"/>
      <c r="B433" s="261"/>
      <c r="C433" s="261"/>
      <c r="D433" s="261"/>
      <c r="E433" s="260"/>
    </row>
    <row r="434" s="39" customFormat="1" ht="13.85" spans="1:5">
      <c r="A434" s="260"/>
      <c r="B434" s="261"/>
      <c r="C434" s="261"/>
      <c r="D434" s="261"/>
      <c r="E434" s="260"/>
    </row>
    <row r="435" s="39" customFormat="1" ht="13.85" spans="1:5">
      <c r="A435" s="260"/>
      <c r="B435" s="261"/>
      <c r="C435" s="261"/>
      <c r="D435" s="261"/>
      <c r="E435" s="260"/>
    </row>
    <row r="436" s="39" customFormat="1" ht="13.85" spans="1:5">
      <c r="A436" s="260"/>
      <c r="B436" s="261"/>
      <c r="C436" s="261"/>
      <c r="D436" s="261"/>
      <c r="E436" s="260"/>
    </row>
    <row r="437" s="39" customFormat="1" ht="13.85" spans="1:5">
      <c r="A437" s="260"/>
      <c r="B437" s="261"/>
      <c r="C437" s="261"/>
      <c r="D437" s="261"/>
      <c r="E437" s="260"/>
    </row>
    <row r="438" s="39" customFormat="1" ht="13.85" spans="1:5">
      <c r="A438" s="260"/>
      <c r="B438" s="261"/>
      <c r="C438" s="261"/>
      <c r="D438" s="261"/>
      <c r="E438" s="260"/>
    </row>
    <row r="439" s="39" customFormat="1" ht="13.85" spans="1:5">
      <c r="A439" s="260"/>
      <c r="B439" s="261"/>
      <c r="C439" s="261"/>
      <c r="D439" s="261"/>
      <c r="E439" s="260"/>
    </row>
    <row r="440" s="39" customFormat="1" ht="13.85" spans="1:5">
      <c r="A440" s="260"/>
      <c r="B440" s="261"/>
      <c r="C440" s="261"/>
      <c r="D440" s="261"/>
      <c r="E440" s="260"/>
    </row>
    <row r="441" s="39" customFormat="1" ht="13.85" spans="1:5">
      <c r="A441" s="260"/>
      <c r="B441" s="261"/>
      <c r="C441" s="261"/>
      <c r="D441" s="261"/>
      <c r="E441" s="260"/>
    </row>
    <row r="442" s="39" customFormat="1" ht="13.85" spans="1:5">
      <c r="A442" s="260"/>
      <c r="B442" s="261"/>
      <c r="C442" s="261"/>
      <c r="D442" s="261"/>
      <c r="E442" s="260"/>
    </row>
    <row r="443" s="39" customFormat="1" ht="13.85" spans="1:5">
      <c r="A443" s="260"/>
      <c r="B443" s="261"/>
      <c r="C443" s="261"/>
      <c r="D443" s="261"/>
      <c r="E443" s="260"/>
    </row>
    <row r="444" s="39" customFormat="1" ht="13.85" spans="1:5">
      <c r="A444" s="260"/>
      <c r="B444" s="261"/>
      <c r="C444" s="261"/>
      <c r="D444" s="261"/>
      <c r="E444" s="260"/>
    </row>
    <row r="445" s="39" customFormat="1" ht="13.85" spans="1:5">
      <c r="A445" s="260"/>
      <c r="B445" s="261"/>
      <c r="C445" s="261"/>
      <c r="D445" s="261"/>
      <c r="E445" s="260"/>
    </row>
    <row r="446" s="39" customFormat="1" ht="13.85" spans="1:5">
      <c r="A446" s="260"/>
      <c r="B446" s="261"/>
      <c r="C446" s="261"/>
      <c r="D446" s="261"/>
      <c r="E446" s="260"/>
    </row>
    <row r="447" s="39" customFormat="1" ht="13.85" spans="1:5">
      <c r="A447" s="260"/>
      <c r="B447" s="261"/>
      <c r="C447" s="261"/>
      <c r="D447" s="261"/>
      <c r="E447" s="260"/>
    </row>
    <row r="448" s="39" customFormat="1" ht="13.85" spans="1:5">
      <c r="A448" s="260"/>
      <c r="B448" s="261"/>
      <c r="C448" s="261"/>
      <c r="D448" s="261"/>
      <c r="E448" s="260"/>
    </row>
    <row r="449" s="39" customFormat="1" ht="13.85" spans="1:5">
      <c r="A449" s="260"/>
      <c r="B449" s="261"/>
      <c r="C449" s="261"/>
      <c r="D449" s="261"/>
      <c r="E449" s="260"/>
    </row>
    <row r="451" s="39" customFormat="1" ht="13.85" spans="1:4">
      <c r="A451" s="260"/>
      <c r="B451" s="261"/>
      <c r="C451" s="261"/>
      <c r="D451" s="261"/>
    </row>
    <row r="452" s="39" customFormat="1" ht="13.85" spans="1:4">
      <c r="A452" s="260"/>
      <c r="B452" s="261"/>
      <c r="C452" s="261"/>
      <c r="D452" s="261"/>
    </row>
    <row r="453" s="39" customFormat="1" ht="13.85" spans="1:4">
      <c r="A453" s="260"/>
      <c r="B453" s="261"/>
      <c r="C453" s="261"/>
      <c r="D453" s="261"/>
    </row>
    <row r="454" s="39" customFormat="1" ht="13.85" spans="1:4">
      <c r="A454" s="260"/>
      <c r="B454" s="261"/>
      <c r="C454" s="261"/>
      <c r="D454" s="261"/>
    </row>
    <row r="455" s="39" customFormat="1" ht="13.85" spans="1:4">
      <c r="A455" s="260"/>
      <c r="B455" s="261"/>
      <c r="C455" s="261"/>
      <c r="D455" s="261"/>
    </row>
    <row r="456" s="39" customFormat="1" ht="13.85" spans="1:4">
      <c r="A456" s="260"/>
      <c r="B456" s="261"/>
      <c r="C456" s="261"/>
      <c r="D456" s="261"/>
    </row>
    <row r="457" s="39" customFormat="1" ht="13.85" spans="1:4">
      <c r="A457" s="260"/>
      <c r="B457" s="261"/>
      <c r="C457" s="261"/>
      <c r="D457" s="261"/>
    </row>
    <row r="458" s="39" customFormat="1" ht="13.85" spans="1:4">
      <c r="A458" s="260"/>
      <c r="B458" s="261"/>
      <c r="C458" s="261"/>
      <c r="D458" s="261"/>
    </row>
    <row r="460" s="39" customFormat="1" ht="13.85" spans="1:4">
      <c r="A460" s="260"/>
      <c r="B460" s="261"/>
      <c r="C460" s="261"/>
      <c r="D460" s="261"/>
    </row>
    <row r="461" s="39" customFormat="1" ht="13.85" spans="1:4">
      <c r="A461" s="260"/>
      <c r="B461" s="261"/>
      <c r="C461" s="261"/>
      <c r="D461" s="261"/>
    </row>
    <row r="462" s="39" customFormat="1" ht="13.85" spans="1:4">
      <c r="A462" s="260"/>
      <c r="B462" s="261"/>
      <c r="C462" s="261"/>
      <c r="D462" s="261"/>
    </row>
    <row r="463" s="39" customFormat="1" ht="13.85" spans="1:4">
      <c r="A463" s="260"/>
      <c r="B463" s="261"/>
      <c r="C463" s="261"/>
      <c r="D463" s="261"/>
    </row>
    <row r="464" s="39" customFormat="1" ht="13.85" spans="1:4">
      <c r="A464" s="260"/>
      <c r="B464" s="261"/>
      <c r="C464" s="261"/>
      <c r="D464" s="261"/>
    </row>
    <row r="465" s="39" customFormat="1" ht="13.85" spans="1:4">
      <c r="A465" s="260"/>
      <c r="B465" s="261"/>
      <c r="C465" s="261"/>
      <c r="D465" s="261"/>
    </row>
    <row r="466" s="39" customFormat="1" ht="13.85" spans="1:4">
      <c r="A466" s="260"/>
      <c r="B466" s="261"/>
      <c r="C466" s="261"/>
      <c r="D466" s="261"/>
    </row>
    <row r="468" s="39" customFormat="1" ht="13.85" spans="1:4">
      <c r="A468" s="260"/>
      <c r="B468" s="261"/>
      <c r="C468" s="261"/>
      <c r="D468" s="261"/>
    </row>
    <row r="469" s="39" customFormat="1" ht="13.85" spans="1:4">
      <c r="A469" s="260"/>
      <c r="B469" s="261"/>
      <c r="C469" s="261"/>
      <c r="D469" s="261"/>
    </row>
    <row r="470" s="39" customFormat="1" ht="13.85" spans="1:4">
      <c r="A470" s="260"/>
      <c r="B470" s="261"/>
      <c r="C470" s="261"/>
      <c r="D470" s="261"/>
    </row>
    <row r="471" s="39" customFormat="1" ht="13.85" spans="1:4">
      <c r="A471" s="260"/>
      <c r="B471" s="261"/>
      <c r="C471" s="261"/>
      <c r="D471" s="261"/>
    </row>
    <row r="472" s="39" customFormat="1" ht="13.85" spans="1:4">
      <c r="A472" s="260"/>
      <c r="B472" s="261"/>
      <c r="C472" s="261"/>
      <c r="D472" s="261"/>
    </row>
    <row r="473" s="39" customFormat="1" ht="13.85" spans="1:4">
      <c r="A473" s="260"/>
      <c r="B473" s="261"/>
      <c r="C473" s="261"/>
      <c r="D473" s="261"/>
    </row>
    <row r="474" s="39" customFormat="1" ht="13.85" spans="1:5">
      <c r="A474" s="260"/>
      <c r="B474" s="263"/>
      <c r="C474" s="263"/>
      <c r="D474" s="261"/>
      <c r="E474" s="261"/>
    </row>
    <row r="476" s="39" customFormat="1" ht="13.85" spans="1:4">
      <c r="A476" s="260"/>
      <c r="B476" s="261"/>
      <c r="C476" s="261"/>
      <c r="D476" s="261"/>
    </row>
    <row r="477" s="39" customFormat="1" ht="13.85" spans="1:4">
      <c r="A477" s="260"/>
      <c r="B477" s="261"/>
      <c r="C477" s="261"/>
      <c r="D477" s="261"/>
    </row>
    <row r="478" s="39" customFormat="1" ht="13.85" spans="1:5">
      <c r="A478" s="260"/>
      <c r="B478" s="261"/>
      <c r="C478" s="261"/>
      <c r="D478" s="261"/>
      <c r="E478" s="41"/>
    </row>
    <row r="480" s="39" customFormat="1" ht="13.85" spans="1:6">
      <c r="A480" s="260"/>
      <c r="B480" s="261"/>
      <c r="C480" s="261"/>
      <c r="D480" s="261"/>
      <c r="F480" s="260"/>
    </row>
    <row r="481" s="39" customFormat="1" ht="13.85" spans="1:6">
      <c r="A481" s="260"/>
      <c r="B481" s="261"/>
      <c r="C481" s="261"/>
      <c r="D481" s="261"/>
      <c r="F481" s="260"/>
    </row>
    <row r="483" s="39" customFormat="1" ht="13.85" spans="1:6">
      <c r="A483" s="261"/>
      <c r="B483" s="261"/>
      <c r="C483" s="261"/>
      <c r="D483" s="261"/>
      <c r="E483" s="261"/>
      <c r="F483" s="41"/>
    </row>
    <row r="484" s="39" customFormat="1" spans="1:1">
      <c r="A484" s="41"/>
    </row>
    <row r="485" s="39" customFormat="1" spans="1:1">
      <c r="A485" s="41"/>
    </row>
    <row r="486" s="39" customFormat="1" spans="1:1">
      <c r="A486" s="41"/>
    </row>
    <row r="487" s="39" customFormat="1" spans="1:1">
      <c r="A487" s="41"/>
    </row>
    <row r="488" s="39" customFormat="1" spans="1:1">
      <c r="A488" s="41"/>
    </row>
    <row r="489" s="39" customFormat="1" spans="1:1">
      <c r="A489" s="41"/>
    </row>
    <row r="490" s="39" customFormat="1" spans="1:1">
      <c r="A490" s="41"/>
    </row>
    <row r="491" s="39" customFormat="1" spans="1:1">
      <c r="A491" s="41"/>
    </row>
    <row r="492" s="39" customFormat="1" spans="1:1">
      <c r="A492" s="41"/>
    </row>
    <row r="493" s="39" customFormat="1" spans="1:1">
      <c r="A493" s="41"/>
    </row>
    <row r="494" s="39" customFormat="1" spans="1:1">
      <c r="A494" s="41"/>
    </row>
    <row r="495" s="39" customFormat="1" spans="1:1">
      <c r="A495" s="41"/>
    </row>
    <row r="496" s="39" customFormat="1" spans="1:1">
      <c r="A496" s="41"/>
    </row>
    <row r="497" s="39" customFormat="1" spans="1:1">
      <c r="A497" s="41"/>
    </row>
    <row r="498" s="39" customFormat="1" spans="1:1">
      <c r="A498" s="41"/>
    </row>
    <row r="499" s="39" customFormat="1" spans="1:1">
      <c r="A499" s="41"/>
    </row>
    <row r="608" s="41" customFormat="1" spans="1:6">
      <c r="A608" s="39"/>
      <c r="B608" s="39"/>
      <c r="C608" s="39"/>
      <c r="D608" s="39"/>
      <c r="E608" s="39"/>
      <c r="F608" s="39"/>
    </row>
  </sheetData>
  <mergeCells count="45">
    <mergeCell ref="A1:F1"/>
    <mergeCell ref="A3:A16"/>
    <mergeCell ref="A18:A26"/>
    <mergeCell ref="A28:A33"/>
    <mergeCell ref="A35:A38"/>
    <mergeCell ref="A40:A45"/>
    <mergeCell ref="A47:A50"/>
    <mergeCell ref="A52:A57"/>
    <mergeCell ref="A59:A60"/>
    <mergeCell ref="A62:A66"/>
    <mergeCell ref="A68:A69"/>
    <mergeCell ref="A71:A73"/>
    <mergeCell ref="A75:A77"/>
    <mergeCell ref="A79:A81"/>
    <mergeCell ref="A83:A84"/>
    <mergeCell ref="A102:A103"/>
    <mergeCell ref="E4:E7"/>
    <mergeCell ref="E9:E12"/>
    <mergeCell ref="E13:E15"/>
    <mergeCell ref="E18:E22"/>
    <mergeCell ref="E23:E26"/>
    <mergeCell ref="E28:E30"/>
    <mergeCell ref="E37:E38"/>
    <mergeCell ref="E41:E45"/>
    <mergeCell ref="E52:E55"/>
    <mergeCell ref="E62:E66"/>
    <mergeCell ref="E72:E73"/>
    <mergeCell ref="E75:E77"/>
    <mergeCell ref="E79:E81"/>
    <mergeCell ref="E83:E84"/>
    <mergeCell ref="F3:F16"/>
    <mergeCell ref="F18:F26"/>
    <mergeCell ref="F28:F33"/>
    <mergeCell ref="F35:F38"/>
    <mergeCell ref="F40:F45"/>
    <mergeCell ref="F47:F50"/>
    <mergeCell ref="F52:F57"/>
    <mergeCell ref="F59:F60"/>
    <mergeCell ref="F62:F66"/>
    <mergeCell ref="F68:F69"/>
    <mergeCell ref="F71:F73"/>
    <mergeCell ref="F75:F77"/>
    <mergeCell ref="F79:F81"/>
    <mergeCell ref="F83:F84"/>
    <mergeCell ref="F102:F10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D2" sqref="D2"/>
    </sheetView>
  </sheetViews>
  <sheetFormatPr defaultColWidth="8.475" defaultRowHeight="13.5" outlineLevelCol="2"/>
  <cols>
    <col min="1" max="1" width="8.475" style="39"/>
    <col min="2" max="2" width="23.3083333333333" style="39" customWidth="1"/>
    <col min="3" max="3" width="17.8916666666667" style="39" customWidth="1"/>
    <col min="4" max="16384" width="8.475" style="39"/>
  </cols>
  <sheetData>
    <row r="1" s="39" customFormat="1" ht="17.6" spans="1:3">
      <c r="A1" s="240" t="s">
        <v>1</v>
      </c>
      <c r="B1" s="240" t="s">
        <v>110</v>
      </c>
      <c r="C1" s="240" t="s">
        <v>120</v>
      </c>
    </row>
    <row r="2" s="39" customFormat="1" ht="17.6" spans="1:3">
      <c r="A2" s="240">
        <v>1</v>
      </c>
      <c r="B2" s="241" t="s">
        <v>71</v>
      </c>
      <c r="C2" s="242">
        <v>40</v>
      </c>
    </row>
    <row r="3" s="39" customFormat="1" ht="17.6" spans="1:3">
      <c r="A3" s="240">
        <v>2</v>
      </c>
      <c r="B3" s="243" t="s">
        <v>41</v>
      </c>
      <c r="C3" s="244">
        <v>60</v>
      </c>
    </row>
    <row r="4" s="39" customFormat="1" ht="17.6" spans="1:3">
      <c r="A4" s="240">
        <v>3</v>
      </c>
      <c r="B4" s="241" t="s">
        <v>42</v>
      </c>
      <c r="C4" s="244">
        <v>60</v>
      </c>
    </row>
    <row r="5" s="39" customFormat="1" ht="17.6" spans="1:3">
      <c r="A5" s="240">
        <v>4</v>
      </c>
      <c r="B5" s="241" t="s">
        <v>25</v>
      </c>
      <c r="C5" s="244">
        <v>70</v>
      </c>
    </row>
    <row r="6" s="39" customFormat="1" ht="17.6" spans="1:3">
      <c r="A6" s="240">
        <v>5</v>
      </c>
      <c r="B6" s="241" t="s">
        <v>66</v>
      </c>
      <c r="C6" s="242">
        <v>80</v>
      </c>
    </row>
    <row r="7" s="39" customFormat="1" ht="17.6" spans="1:3">
      <c r="A7" s="240">
        <v>6</v>
      </c>
      <c r="B7" s="241" t="s">
        <v>24</v>
      </c>
      <c r="C7" s="244">
        <v>80</v>
      </c>
    </row>
    <row r="8" s="39" customFormat="1" ht="17.6" spans="1:3">
      <c r="A8" s="240">
        <v>7</v>
      </c>
      <c r="B8" s="241" t="s">
        <v>21</v>
      </c>
      <c r="C8" s="244">
        <v>90</v>
      </c>
    </row>
    <row r="9" s="39" customFormat="1" ht="17.6" spans="1:3">
      <c r="A9" s="240">
        <v>8</v>
      </c>
      <c r="B9" s="241" t="s">
        <v>27</v>
      </c>
      <c r="C9" s="244">
        <v>90</v>
      </c>
    </row>
    <row r="10" s="39" customFormat="1" ht="17.6" spans="1:3">
      <c r="A10" s="240">
        <v>9</v>
      </c>
      <c r="B10" s="241" t="s">
        <v>31</v>
      </c>
      <c r="C10" s="244">
        <v>97</v>
      </c>
    </row>
    <row r="11" s="39" customFormat="1" ht="17.6" spans="1:3">
      <c r="A11" s="240">
        <v>10</v>
      </c>
      <c r="B11" s="245" t="s">
        <v>19</v>
      </c>
      <c r="C11" s="244">
        <v>99.4</v>
      </c>
    </row>
    <row r="12" s="39" customFormat="1" ht="17.6" spans="1:3">
      <c r="A12" s="240">
        <v>11</v>
      </c>
      <c r="B12" s="241" t="s">
        <v>29</v>
      </c>
      <c r="C12" s="244">
        <v>100</v>
      </c>
    </row>
    <row r="13" s="39" customFormat="1" ht="17.6" spans="1:3">
      <c r="A13" s="240">
        <v>12</v>
      </c>
      <c r="B13" s="241" t="s">
        <v>78</v>
      </c>
      <c r="C13" s="242">
        <v>100</v>
      </c>
    </row>
    <row r="14" s="39" customFormat="1" ht="17.6" spans="1:3">
      <c r="A14" s="240">
        <v>13</v>
      </c>
      <c r="B14" s="246" t="s">
        <v>79</v>
      </c>
      <c r="C14" s="242">
        <v>100</v>
      </c>
    </row>
    <row r="15" s="39" customFormat="1" ht="17.6" spans="1:3">
      <c r="A15" s="240">
        <v>14</v>
      </c>
      <c r="B15" s="241" t="s">
        <v>45</v>
      </c>
      <c r="C15" s="242">
        <v>100</v>
      </c>
    </row>
    <row r="16" s="39" customFormat="1" ht="17.6" spans="1:3">
      <c r="A16" s="240">
        <v>15</v>
      </c>
      <c r="B16" s="241" t="s">
        <v>47</v>
      </c>
      <c r="C16" s="242">
        <v>100</v>
      </c>
    </row>
    <row r="17" s="39" customFormat="1" ht="17.6" spans="1:3">
      <c r="A17" s="240">
        <v>16</v>
      </c>
      <c r="B17" s="246" t="s">
        <v>80</v>
      </c>
      <c r="C17" s="242">
        <v>100</v>
      </c>
    </row>
    <row r="18" s="39" customFormat="1" ht="17.6" spans="1:3">
      <c r="A18" s="240">
        <v>17</v>
      </c>
      <c r="B18" s="241" t="s">
        <v>81</v>
      </c>
      <c r="C18" s="242">
        <v>100</v>
      </c>
    </row>
    <row r="19" s="39" customFormat="1" ht="17.6" spans="1:3">
      <c r="A19" s="240">
        <v>18</v>
      </c>
      <c r="B19" s="241" t="s">
        <v>82</v>
      </c>
      <c r="C19" s="242">
        <v>100</v>
      </c>
    </row>
    <row r="20" s="39" customFormat="1" ht="17.6" spans="1:3">
      <c r="A20" s="240">
        <v>19</v>
      </c>
      <c r="B20" s="241" t="s">
        <v>83</v>
      </c>
      <c r="C20" s="242">
        <v>100</v>
      </c>
    </row>
    <row r="21" s="39" customFormat="1" ht="17.6" spans="1:3">
      <c r="A21" s="240">
        <v>20</v>
      </c>
      <c r="B21" s="247" t="s">
        <v>48</v>
      </c>
      <c r="C21" s="242">
        <v>100</v>
      </c>
    </row>
    <row r="22" s="39" customFormat="1" ht="17.6" spans="1:3">
      <c r="A22" s="240">
        <v>21</v>
      </c>
      <c r="B22" s="241" t="s">
        <v>49</v>
      </c>
      <c r="C22" s="242">
        <v>100</v>
      </c>
    </row>
    <row r="23" s="39" customFormat="1" ht="17.6" spans="1:3">
      <c r="A23" s="240">
        <v>22</v>
      </c>
      <c r="B23" s="241" t="s">
        <v>50</v>
      </c>
      <c r="C23" s="242">
        <v>100</v>
      </c>
    </row>
    <row r="24" s="39" customFormat="1" ht="17.6" spans="1:3">
      <c r="A24" s="240">
        <v>23</v>
      </c>
      <c r="B24" s="241" t="s">
        <v>51</v>
      </c>
      <c r="C24" s="242">
        <v>100</v>
      </c>
    </row>
    <row r="25" s="39" customFormat="1" ht="17.6" spans="1:3">
      <c r="A25" s="240">
        <v>24</v>
      </c>
      <c r="B25" s="241" t="s">
        <v>113</v>
      </c>
      <c r="C25" s="242">
        <v>100</v>
      </c>
    </row>
    <row r="26" s="39" customFormat="1" ht="17.6" spans="1:3">
      <c r="A26" s="240">
        <v>25</v>
      </c>
      <c r="B26" s="241" t="s">
        <v>84</v>
      </c>
      <c r="C26" s="242">
        <v>100</v>
      </c>
    </row>
    <row r="27" s="39" customFormat="1" ht="17.6" spans="1:3">
      <c r="A27" s="240">
        <v>26</v>
      </c>
      <c r="B27" s="241" t="s">
        <v>85</v>
      </c>
      <c r="C27" s="242">
        <v>100</v>
      </c>
    </row>
    <row r="28" s="39" customFormat="1" ht="17.6" spans="1:3">
      <c r="A28" s="240">
        <v>27</v>
      </c>
      <c r="B28" s="241" t="s">
        <v>87</v>
      </c>
      <c r="C28" s="242">
        <v>100</v>
      </c>
    </row>
    <row r="29" s="39" customFormat="1" ht="17.6" spans="1:3">
      <c r="A29" s="240">
        <v>28</v>
      </c>
      <c r="B29" s="241" t="s">
        <v>52</v>
      </c>
      <c r="C29" s="242">
        <v>100</v>
      </c>
    </row>
    <row r="30" s="39" customFormat="1" ht="17.6" spans="1:3">
      <c r="A30" s="240">
        <v>29</v>
      </c>
      <c r="B30" s="241" t="s">
        <v>53</v>
      </c>
      <c r="C30" s="242">
        <v>100</v>
      </c>
    </row>
    <row r="31" s="39" customFormat="1" ht="17.6" spans="1:3">
      <c r="A31" s="240">
        <v>30</v>
      </c>
      <c r="B31" s="241" t="s">
        <v>54</v>
      </c>
      <c r="C31" s="242">
        <v>100</v>
      </c>
    </row>
    <row r="32" s="39" customFormat="1" ht="17.6" spans="1:3">
      <c r="A32" s="240">
        <v>31</v>
      </c>
      <c r="B32" s="241" t="s">
        <v>55</v>
      </c>
      <c r="C32" s="242">
        <v>100</v>
      </c>
    </row>
    <row r="33" s="39" customFormat="1" ht="17.6" spans="1:3">
      <c r="A33" s="240">
        <v>32</v>
      </c>
      <c r="B33" s="241" t="s">
        <v>88</v>
      </c>
      <c r="C33" s="242">
        <v>100</v>
      </c>
    </row>
    <row r="34" s="39" customFormat="1" ht="17.6" spans="1:3">
      <c r="A34" s="240">
        <v>33</v>
      </c>
      <c r="B34" s="246" t="s">
        <v>89</v>
      </c>
      <c r="C34" s="242">
        <v>100</v>
      </c>
    </row>
    <row r="35" s="39" customFormat="1" ht="17.6" spans="1:3">
      <c r="A35" s="240">
        <v>34</v>
      </c>
      <c r="B35" s="246" t="s">
        <v>90</v>
      </c>
      <c r="C35" s="242">
        <v>100</v>
      </c>
    </row>
    <row r="36" s="39" customFormat="1" ht="17.6" spans="1:3">
      <c r="A36" s="240">
        <v>35</v>
      </c>
      <c r="B36" s="246" t="s">
        <v>91</v>
      </c>
      <c r="C36" s="242">
        <v>100</v>
      </c>
    </row>
    <row r="37" s="39" customFormat="1" ht="17.6" spans="1:3">
      <c r="A37" s="240">
        <v>36</v>
      </c>
      <c r="B37" s="241" t="s">
        <v>56</v>
      </c>
      <c r="C37" s="242">
        <v>100</v>
      </c>
    </row>
    <row r="38" s="39" customFormat="1" ht="17.6" spans="1:3">
      <c r="A38" s="240">
        <v>37</v>
      </c>
      <c r="B38" s="241" t="s">
        <v>57</v>
      </c>
      <c r="C38" s="242">
        <v>100</v>
      </c>
    </row>
    <row r="39" s="39" customFormat="1" ht="17.6" spans="1:3">
      <c r="A39" s="240">
        <v>38</v>
      </c>
      <c r="B39" s="241" t="s">
        <v>58</v>
      </c>
      <c r="C39" s="242">
        <v>100</v>
      </c>
    </row>
    <row r="40" s="39" customFormat="1" ht="17.6" spans="1:3">
      <c r="A40" s="240">
        <v>39</v>
      </c>
      <c r="B40" s="241" t="s">
        <v>59</v>
      </c>
      <c r="C40" s="242">
        <v>100</v>
      </c>
    </row>
    <row r="41" s="39" customFormat="1" ht="17.6" spans="1:3">
      <c r="A41" s="240">
        <v>40</v>
      </c>
      <c r="B41" s="241" t="s">
        <v>214</v>
      </c>
      <c r="C41" s="242">
        <v>100</v>
      </c>
    </row>
    <row r="42" s="39" customFormat="1" ht="17.6" spans="1:3">
      <c r="A42" s="240">
        <v>41</v>
      </c>
      <c r="B42" s="246" t="s">
        <v>92</v>
      </c>
      <c r="C42" s="242">
        <v>100</v>
      </c>
    </row>
    <row r="43" s="39" customFormat="1" ht="17.6" spans="1:3">
      <c r="A43" s="240">
        <v>42</v>
      </c>
      <c r="B43" s="241" t="s">
        <v>114</v>
      </c>
      <c r="C43" s="242">
        <v>100</v>
      </c>
    </row>
    <row r="44" s="39" customFormat="1" ht="17.6" spans="1:3">
      <c r="A44" s="240">
        <v>43</v>
      </c>
      <c r="B44" s="241" t="s">
        <v>115</v>
      </c>
      <c r="C44" s="242">
        <v>100</v>
      </c>
    </row>
    <row r="45" s="39" customFormat="1" ht="17.6" spans="1:3">
      <c r="A45" s="240">
        <v>44</v>
      </c>
      <c r="B45" s="241" t="s">
        <v>60</v>
      </c>
      <c r="C45" s="242">
        <v>100</v>
      </c>
    </row>
    <row r="46" s="39" customFormat="1" ht="17.6" spans="1:3">
      <c r="A46" s="240">
        <v>45</v>
      </c>
      <c r="B46" s="241" t="s">
        <v>61</v>
      </c>
      <c r="C46" s="242">
        <v>100</v>
      </c>
    </row>
    <row r="47" s="39" customFormat="1" ht="17.6" spans="1:3">
      <c r="A47" s="240">
        <v>46</v>
      </c>
      <c r="B47" s="241" t="s">
        <v>95</v>
      </c>
      <c r="C47" s="242">
        <v>100</v>
      </c>
    </row>
    <row r="48" s="39" customFormat="1" ht="17.6" spans="1:3">
      <c r="A48" s="240">
        <v>47</v>
      </c>
      <c r="B48" s="241" t="s">
        <v>96</v>
      </c>
      <c r="C48" s="242">
        <v>100</v>
      </c>
    </row>
    <row r="49" s="39" customFormat="1" ht="17.6" spans="1:3">
      <c r="A49" s="240">
        <v>48</v>
      </c>
      <c r="B49" s="241" t="s">
        <v>97</v>
      </c>
      <c r="C49" s="242">
        <v>100</v>
      </c>
    </row>
    <row r="50" s="39" customFormat="1" ht="17.6" spans="1:3">
      <c r="A50" s="240">
        <v>49</v>
      </c>
      <c r="B50" s="241" t="s">
        <v>62</v>
      </c>
      <c r="C50" s="242">
        <v>100</v>
      </c>
    </row>
    <row r="51" s="39" customFormat="1" ht="17.6" spans="1:3">
      <c r="A51" s="240">
        <v>50</v>
      </c>
      <c r="B51" s="241" t="s">
        <v>63</v>
      </c>
      <c r="C51" s="242">
        <v>100</v>
      </c>
    </row>
    <row r="52" s="39" customFormat="1" ht="17.6" spans="1:3">
      <c r="A52" s="240">
        <v>51</v>
      </c>
      <c r="B52" s="241" t="s">
        <v>64</v>
      </c>
      <c r="C52" s="242">
        <v>100</v>
      </c>
    </row>
    <row r="53" s="39" customFormat="1" ht="17.6" spans="1:3">
      <c r="A53" s="240">
        <v>52</v>
      </c>
      <c r="B53" s="241" t="s">
        <v>98</v>
      </c>
      <c r="C53" s="242">
        <v>100</v>
      </c>
    </row>
    <row r="54" s="39" customFormat="1" ht="17.6" spans="1:3">
      <c r="A54" s="240">
        <v>53</v>
      </c>
      <c r="B54" s="241" t="s">
        <v>99</v>
      </c>
      <c r="C54" s="242">
        <v>100</v>
      </c>
    </row>
    <row r="55" s="39" customFormat="1" ht="17.6" spans="1:3">
      <c r="A55" s="240">
        <v>54</v>
      </c>
      <c r="B55" s="241" t="s">
        <v>100</v>
      </c>
      <c r="C55" s="242">
        <v>100</v>
      </c>
    </row>
    <row r="56" s="39" customFormat="1" ht="17.6" spans="1:3">
      <c r="A56" s="240">
        <v>55</v>
      </c>
      <c r="B56" s="241" t="s">
        <v>65</v>
      </c>
      <c r="C56" s="242">
        <v>100</v>
      </c>
    </row>
    <row r="57" s="39" customFormat="1" ht="17.6" spans="1:3">
      <c r="A57" s="240">
        <v>56</v>
      </c>
      <c r="B57" s="241" t="s">
        <v>67</v>
      </c>
      <c r="C57" s="242">
        <v>100</v>
      </c>
    </row>
    <row r="58" s="39" customFormat="1" ht="17.6" spans="1:3">
      <c r="A58" s="240">
        <v>57</v>
      </c>
      <c r="B58" s="241" t="s">
        <v>68</v>
      </c>
      <c r="C58" s="242">
        <v>100</v>
      </c>
    </row>
    <row r="59" s="39" customFormat="1" ht="17.6" spans="1:3">
      <c r="A59" s="240">
        <v>58</v>
      </c>
      <c r="B59" s="246" t="s">
        <v>101</v>
      </c>
      <c r="C59" s="242">
        <v>100</v>
      </c>
    </row>
    <row r="60" s="39" customFormat="1" ht="17.6" spans="1:3">
      <c r="A60" s="240">
        <v>59</v>
      </c>
      <c r="B60" s="241" t="s">
        <v>102</v>
      </c>
      <c r="C60" s="242">
        <v>100</v>
      </c>
    </row>
    <row r="61" s="39" customFormat="1" ht="17.6" spans="1:3">
      <c r="A61" s="240">
        <v>60</v>
      </c>
      <c r="B61" s="246" t="s">
        <v>103</v>
      </c>
      <c r="C61" s="242">
        <v>100</v>
      </c>
    </row>
    <row r="62" s="39" customFormat="1" ht="17.6" spans="1:3">
      <c r="A62" s="240">
        <v>61</v>
      </c>
      <c r="B62" s="241" t="s">
        <v>69</v>
      </c>
      <c r="C62" s="242">
        <v>100</v>
      </c>
    </row>
    <row r="63" s="39" customFormat="1" ht="17.6" spans="1:3">
      <c r="A63" s="240">
        <v>62</v>
      </c>
      <c r="B63" s="241" t="s">
        <v>70</v>
      </c>
      <c r="C63" s="242">
        <v>100</v>
      </c>
    </row>
    <row r="64" s="39" customFormat="1" ht="17.6" spans="1:3">
      <c r="A64" s="240">
        <v>63</v>
      </c>
      <c r="B64" s="248" t="s">
        <v>104</v>
      </c>
      <c r="C64" s="249">
        <v>100</v>
      </c>
    </row>
    <row r="65" s="39" customFormat="1" ht="17.6" spans="1:3">
      <c r="A65" s="240">
        <v>64</v>
      </c>
      <c r="B65" s="248" t="s">
        <v>105</v>
      </c>
      <c r="C65" s="250">
        <v>100</v>
      </c>
    </row>
    <row r="66" s="39" customFormat="1" ht="17.6" spans="1:3">
      <c r="A66" s="240">
        <v>65</v>
      </c>
      <c r="B66" s="251" t="s">
        <v>72</v>
      </c>
      <c r="C66" s="250">
        <v>100</v>
      </c>
    </row>
    <row r="67" s="39" customFormat="1" ht="17.6" spans="1:3">
      <c r="A67" s="240">
        <v>66</v>
      </c>
      <c r="B67" s="251" t="s">
        <v>73</v>
      </c>
      <c r="C67" s="250">
        <v>100</v>
      </c>
    </row>
    <row r="68" s="39" customFormat="1" ht="17.6" spans="1:3">
      <c r="A68" s="240">
        <v>67</v>
      </c>
      <c r="B68" s="251" t="s">
        <v>74</v>
      </c>
      <c r="C68" s="250">
        <v>100</v>
      </c>
    </row>
    <row r="69" s="39" customFormat="1" ht="17.6" spans="1:3">
      <c r="A69" s="240">
        <v>68</v>
      </c>
      <c r="B69" s="248" t="s">
        <v>106</v>
      </c>
      <c r="C69" s="250">
        <v>100</v>
      </c>
    </row>
    <row r="70" s="39" customFormat="1" ht="17.6" spans="1:3">
      <c r="A70" s="240">
        <v>69</v>
      </c>
      <c r="B70" s="248" t="s">
        <v>107</v>
      </c>
      <c r="C70" s="250">
        <v>100</v>
      </c>
    </row>
    <row r="71" s="39" customFormat="1" ht="17.6" spans="1:3">
      <c r="A71" s="240">
        <v>70</v>
      </c>
      <c r="B71" s="251" t="s">
        <v>75</v>
      </c>
      <c r="C71" s="250">
        <v>100</v>
      </c>
    </row>
    <row r="72" s="39" customFormat="1" ht="17.6" spans="1:3">
      <c r="A72" s="240">
        <v>71</v>
      </c>
      <c r="B72" s="251" t="s">
        <v>76</v>
      </c>
      <c r="C72" s="250">
        <v>100</v>
      </c>
    </row>
    <row r="73" s="39" customFormat="1" ht="17.6" spans="1:3">
      <c r="A73" s="240">
        <v>72</v>
      </c>
      <c r="B73" s="251" t="s">
        <v>215</v>
      </c>
      <c r="C73" s="252">
        <v>100</v>
      </c>
    </row>
    <row r="74" s="39" customFormat="1" ht="17.6" spans="1:3">
      <c r="A74" s="240">
        <v>73</v>
      </c>
      <c r="B74" s="253" t="s">
        <v>20</v>
      </c>
      <c r="C74" s="252">
        <v>100</v>
      </c>
    </row>
    <row r="75" s="39" customFormat="1" ht="17.6" spans="1:3">
      <c r="A75" s="240">
        <v>74</v>
      </c>
      <c r="B75" s="251" t="s">
        <v>17</v>
      </c>
      <c r="C75" s="252">
        <v>100</v>
      </c>
    </row>
    <row r="76" s="39" customFormat="1" ht="17.6" spans="1:3">
      <c r="A76" s="240">
        <v>75</v>
      </c>
      <c r="B76" s="251" t="s">
        <v>18</v>
      </c>
      <c r="C76" s="252">
        <v>100</v>
      </c>
    </row>
    <row r="77" s="39" customFormat="1" ht="17.6" spans="1:3">
      <c r="A77" s="240">
        <v>76</v>
      </c>
      <c r="B77" s="251" t="s">
        <v>22</v>
      </c>
      <c r="C77" s="252">
        <v>100</v>
      </c>
    </row>
    <row r="78" s="39" customFormat="1" ht="17.6" spans="1:3">
      <c r="A78" s="240">
        <v>77</v>
      </c>
      <c r="B78" s="251" t="s">
        <v>23</v>
      </c>
      <c r="C78" s="252">
        <v>100</v>
      </c>
    </row>
    <row r="79" s="39" customFormat="1" ht="17.6" spans="1:3">
      <c r="A79" s="240">
        <v>78</v>
      </c>
      <c r="B79" s="251" t="s">
        <v>26</v>
      </c>
      <c r="C79" s="252">
        <v>100</v>
      </c>
    </row>
    <row r="80" s="39" customFormat="1" ht="17.6" spans="1:3">
      <c r="A80" s="240">
        <v>79</v>
      </c>
      <c r="B80" s="251" t="s">
        <v>28</v>
      </c>
      <c r="C80" s="252">
        <v>100</v>
      </c>
    </row>
    <row r="81" s="39" customFormat="1" ht="17.6" spans="1:3">
      <c r="A81" s="240">
        <v>80</v>
      </c>
      <c r="B81" s="251" t="s">
        <v>32</v>
      </c>
      <c r="C81" s="252">
        <v>100</v>
      </c>
    </row>
    <row r="82" s="39" customFormat="1" ht="17.6" spans="1:3">
      <c r="A82" s="240">
        <v>81</v>
      </c>
      <c r="B82" s="251" t="s">
        <v>30</v>
      </c>
      <c r="C82" s="252">
        <v>100</v>
      </c>
    </row>
    <row r="83" s="39" customFormat="1" ht="17.6" spans="1:3">
      <c r="A83" s="240">
        <v>82</v>
      </c>
      <c r="B83" s="251" t="s">
        <v>33</v>
      </c>
      <c r="C83" s="252">
        <v>100</v>
      </c>
    </row>
    <row r="84" s="39" customFormat="1" ht="17.6" spans="1:3">
      <c r="A84" s="240">
        <v>83</v>
      </c>
      <c r="B84" s="251" t="s">
        <v>34</v>
      </c>
      <c r="C84" s="252">
        <v>100</v>
      </c>
    </row>
    <row r="85" s="39" customFormat="1" ht="17.6" spans="1:3">
      <c r="A85" s="240">
        <v>84</v>
      </c>
      <c r="B85" s="251" t="s">
        <v>35</v>
      </c>
      <c r="C85" s="252">
        <v>100</v>
      </c>
    </row>
    <row r="86" s="39" customFormat="1" ht="17.6" spans="1:3">
      <c r="A86" s="240">
        <v>85</v>
      </c>
      <c r="B86" s="251" t="s">
        <v>36</v>
      </c>
      <c r="C86" s="252">
        <v>100</v>
      </c>
    </row>
    <row r="87" s="39" customFormat="1" ht="17.6" spans="1:3">
      <c r="A87" s="240">
        <v>86</v>
      </c>
      <c r="B87" s="251" t="s">
        <v>37</v>
      </c>
      <c r="C87" s="252">
        <v>100</v>
      </c>
    </row>
    <row r="88" s="39" customFormat="1" ht="17.6" spans="1:3">
      <c r="A88" s="240">
        <v>87</v>
      </c>
      <c r="B88" s="251" t="s">
        <v>38</v>
      </c>
      <c r="C88" s="252">
        <v>100</v>
      </c>
    </row>
    <row r="89" s="39" customFormat="1" ht="17.6" spans="1:3">
      <c r="A89" s="240">
        <v>88</v>
      </c>
      <c r="B89" s="251" t="s">
        <v>39</v>
      </c>
      <c r="C89" s="252">
        <v>100</v>
      </c>
    </row>
    <row r="90" s="39" customFormat="1" ht="17.6" spans="1:3">
      <c r="A90" s="240">
        <v>89</v>
      </c>
      <c r="B90" s="254" t="s">
        <v>40</v>
      </c>
      <c r="C90" s="252">
        <v>100</v>
      </c>
    </row>
    <row r="91" s="39" customFormat="1" ht="17.6" spans="1:3">
      <c r="A91" s="240">
        <v>90</v>
      </c>
      <c r="B91" s="251" t="s">
        <v>43</v>
      </c>
      <c r="C91" s="252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workbookViewId="0">
      <selection activeCell="C13" sqref="C13"/>
    </sheetView>
  </sheetViews>
  <sheetFormatPr defaultColWidth="8.475" defaultRowHeight="13.5" outlineLevelCol="5"/>
  <cols>
    <col min="1" max="1" width="17.7333333333333" style="41" customWidth="1"/>
    <col min="2" max="2" width="36.5666666666667" style="41" customWidth="1"/>
    <col min="3" max="3" width="34.6083333333333" style="41" customWidth="1"/>
    <col min="4" max="4" width="34.6833333333333" style="231" customWidth="1"/>
    <col min="5" max="5" width="52.6583333333333" style="41" customWidth="1"/>
    <col min="6" max="6" width="18.6" style="41" customWidth="1"/>
    <col min="7" max="16384" width="8.475" style="39"/>
  </cols>
  <sheetData>
    <row r="1" s="39" customFormat="1" ht="46.1" spans="1:6">
      <c r="A1" s="232" t="s">
        <v>216</v>
      </c>
      <c r="B1" s="232"/>
      <c r="C1" s="232"/>
      <c r="D1" s="233"/>
      <c r="E1" s="232"/>
      <c r="F1" s="232"/>
    </row>
    <row r="2" s="39" customFormat="1" spans="1:6">
      <c r="A2" s="4" t="s">
        <v>217</v>
      </c>
      <c r="B2" s="4" t="s">
        <v>110</v>
      </c>
      <c r="C2" s="4" t="s">
        <v>123</v>
      </c>
      <c r="D2" s="234" t="s">
        <v>218</v>
      </c>
      <c r="E2" s="4" t="s">
        <v>219</v>
      </c>
      <c r="F2" s="4" t="s">
        <v>220</v>
      </c>
    </row>
    <row r="3" s="39" customFormat="1" spans="1:6">
      <c r="A3" s="235" t="s">
        <v>221</v>
      </c>
      <c r="B3" s="235" t="s">
        <v>66</v>
      </c>
      <c r="C3" s="235" t="s">
        <v>222</v>
      </c>
      <c r="D3" s="236" t="s">
        <v>223</v>
      </c>
      <c r="E3" s="235" t="s">
        <v>224</v>
      </c>
      <c r="F3" s="235" t="s">
        <v>128</v>
      </c>
    </row>
    <row r="4" s="39" customFormat="1" spans="1:6">
      <c r="A4" s="237" t="s">
        <v>225</v>
      </c>
      <c r="B4" s="237" t="s">
        <v>71</v>
      </c>
      <c r="C4" s="237" t="s">
        <v>226</v>
      </c>
      <c r="D4" s="238" t="s">
        <v>227</v>
      </c>
      <c r="E4" s="237" t="s">
        <v>228</v>
      </c>
      <c r="F4" s="237" t="s">
        <v>128</v>
      </c>
    </row>
    <row r="5" s="39" customFormat="1" spans="1:6">
      <c r="A5" s="237"/>
      <c r="B5" s="237"/>
      <c r="C5" s="237" t="s">
        <v>229</v>
      </c>
      <c r="D5" s="238"/>
      <c r="E5" s="237"/>
      <c r="F5" s="237"/>
    </row>
    <row r="6" s="39" customFormat="1" spans="1:6">
      <c r="A6" s="237"/>
      <c r="B6" s="237"/>
      <c r="C6" s="237" t="s">
        <v>230</v>
      </c>
      <c r="D6" s="238"/>
      <c r="E6" s="237"/>
      <c r="F6" s="237"/>
    </row>
    <row r="7" s="39" customFormat="1" spans="1:6">
      <c r="A7" s="237" t="s">
        <v>231</v>
      </c>
      <c r="B7" s="237" t="s">
        <v>42</v>
      </c>
      <c r="C7" s="237" t="s">
        <v>232</v>
      </c>
      <c r="D7" s="238" t="s">
        <v>223</v>
      </c>
      <c r="E7" s="237" t="s">
        <v>233</v>
      </c>
      <c r="F7" s="237" t="s">
        <v>128</v>
      </c>
    </row>
    <row r="8" s="39" customFormat="1" spans="1:6">
      <c r="A8" s="237"/>
      <c r="B8" s="237"/>
      <c r="C8" s="237" t="s">
        <v>234</v>
      </c>
      <c r="D8" s="238"/>
      <c r="E8" s="237"/>
      <c r="F8" s="237"/>
    </row>
    <row r="9" s="39" customFormat="1" spans="1:6">
      <c r="A9" s="237" t="s">
        <v>235</v>
      </c>
      <c r="B9" s="237" t="s">
        <v>24</v>
      </c>
      <c r="C9" s="237" t="s">
        <v>134</v>
      </c>
      <c r="D9" s="238" t="s">
        <v>236</v>
      </c>
      <c r="E9" s="237" t="s">
        <v>237</v>
      </c>
      <c r="F9" s="237" t="s">
        <v>128</v>
      </c>
    </row>
    <row r="10" s="39" customFormat="1" spans="1:6">
      <c r="A10" s="237"/>
      <c r="B10" s="237"/>
      <c r="C10" s="237"/>
      <c r="D10" s="238" t="s">
        <v>238</v>
      </c>
      <c r="E10" s="237" t="s">
        <v>239</v>
      </c>
      <c r="F10" s="237" t="s">
        <v>128</v>
      </c>
    </row>
    <row r="11" s="39" customFormat="1" spans="1:6">
      <c r="A11" s="237"/>
      <c r="B11" s="237" t="s">
        <v>41</v>
      </c>
      <c r="C11" s="237" t="s">
        <v>240</v>
      </c>
      <c r="D11" s="238" t="s">
        <v>241</v>
      </c>
      <c r="E11" s="237" t="s">
        <v>242</v>
      </c>
      <c r="F11" s="237" t="s">
        <v>128</v>
      </c>
    </row>
    <row r="12" s="39" customFormat="1" spans="1:6">
      <c r="A12" s="237"/>
      <c r="B12" s="237" t="s">
        <v>27</v>
      </c>
      <c r="C12" s="237" t="s">
        <v>243</v>
      </c>
      <c r="D12" s="238" t="s">
        <v>238</v>
      </c>
      <c r="E12" s="237" t="s">
        <v>237</v>
      </c>
      <c r="F12" s="237" t="s">
        <v>128</v>
      </c>
    </row>
    <row r="13" s="39" customFormat="1" spans="1:6">
      <c r="A13" s="237" t="s">
        <v>244</v>
      </c>
      <c r="B13" s="237" t="s">
        <v>25</v>
      </c>
      <c r="C13" s="237" t="s">
        <v>245</v>
      </c>
      <c r="D13" s="238" t="s">
        <v>236</v>
      </c>
      <c r="E13" s="237" t="s">
        <v>246</v>
      </c>
      <c r="F13" s="237" t="s">
        <v>128</v>
      </c>
    </row>
    <row r="14" s="39" customFormat="1" spans="1:6">
      <c r="A14" s="237"/>
      <c r="B14" s="237"/>
      <c r="C14" s="237" t="s">
        <v>247</v>
      </c>
      <c r="D14" s="238"/>
      <c r="E14" s="237"/>
      <c r="F14" s="237"/>
    </row>
    <row r="15" s="39" customFormat="1" spans="1:6">
      <c r="A15" s="237"/>
      <c r="B15" s="237"/>
      <c r="C15" s="237" t="s">
        <v>248</v>
      </c>
      <c r="D15" s="238"/>
      <c r="E15" s="237"/>
      <c r="F15" s="237"/>
    </row>
    <row r="16" s="39" customFormat="1" spans="1:6">
      <c r="A16" s="237"/>
      <c r="B16" s="237" t="s">
        <v>41</v>
      </c>
      <c r="C16" s="237" t="s">
        <v>240</v>
      </c>
      <c r="D16" s="238" t="s">
        <v>238</v>
      </c>
      <c r="E16" s="237" t="s">
        <v>249</v>
      </c>
      <c r="F16" s="237" t="s">
        <v>128</v>
      </c>
    </row>
    <row r="17" s="39" customFormat="1" spans="1:6">
      <c r="A17" s="237"/>
      <c r="B17" s="237"/>
      <c r="C17" s="237" t="s">
        <v>250</v>
      </c>
      <c r="D17" s="238"/>
      <c r="E17" s="237"/>
      <c r="F17" s="237"/>
    </row>
    <row r="18" s="39" customFormat="1" spans="1:6">
      <c r="A18" s="237"/>
      <c r="B18" s="237"/>
      <c r="C18" s="237" t="s">
        <v>251</v>
      </c>
      <c r="D18" s="238"/>
      <c r="E18" s="237"/>
      <c r="F18" s="237"/>
    </row>
    <row r="19" s="39" customFormat="1" spans="1:6">
      <c r="A19" s="237"/>
      <c r="B19" s="4" t="s">
        <v>31</v>
      </c>
      <c r="C19" s="4" t="s">
        <v>252</v>
      </c>
      <c r="D19" s="234" t="s">
        <v>236</v>
      </c>
      <c r="E19" s="4" t="s">
        <v>246</v>
      </c>
      <c r="F19" s="4" t="s">
        <v>253</v>
      </c>
    </row>
    <row r="20" s="39" customFormat="1" spans="1:6">
      <c r="A20" s="237"/>
      <c r="B20" s="4"/>
      <c r="C20" s="4" t="s">
        <v>254</v>
      </c>
      <c r="D20" s="234"/>
      <c r="E20" s="4"/>
      <c r="F20" s="4"/>
    </row>
    <row r="21" s="39" customFormat="1" spans="1:6">
      <c r="A21" s="237"/>
      <c r="B21" s="4" t="s">
        <v>19</v>
      </c>
      <c r="C21" s="4" t="s">
        <v>255</v>
      </c>
      <c r="D21" s="234" t="s">
        <v>236</v>
      </c>
      <c r="E21" s="4" t="s">
        <v>242</v>
      </c>
      <c r="F21" s="4" t="s">
        <v>256</v>
      </c>
    </row>
    <row r="22" s="39" customFormat="1" spans="1:6">
      <c r="A22" s="237"/>
      <c r="B22" s="4"/>
      <c r="C22" s="4"/>
      <c r="D22" s="234" t="s">
        <v>238</v>
      </c>
      <c r="E22" s="4" t="s">
        <v>249</v>
      </c>
      <c r="F22" s="4"/>
    </row>
    <row r="23" s="39" customFormat="1" spans="1:6">
      <c r="A23" s="237"/>
      <c r="B23" s="4"/>
      <c r="C23" s="4"/>
      <c r="D23" s="234" t="s">
        <v>241</v>
      </c>
      <c r="E23" s="4" t="s">
        <v>246</v>
      </c>
      <c r="F23" s="4"/>
    </row>
    <row r="24" s="39" customFormat="1" spans="1:6">
      <c r="A24" s="237"/>
      <c r="B24" s="4"/>
      <c r="C24" s="4"/>
      <c r="D24" s="234" t="s">
        <v>257</v>
      </c>
      <c r="E24" s="4" t="s">
        <v>242</v>
      </c>
      <c r="F24" s="4"/>
    </row>
    <row r="25" s="39" customFormat="1" spans="1:6">
      <c r="A25" s="237"/>
      <c r="B25" s="4"/>
      <c r="C25" s="4" t="s">
        <v>258</v>
      </c>
      <c r="D25" s="234" t="s">
        <v>236</v>
      </c>
      <c r="E25" s="4" t="s">
        <v>242</v>
      </c>
      <c r="F25" s="4" t="s">
        <v>256</v>
      </c>
    </row>
    <row r="26" s="39" customFormat="1" spans="1:6">
      <c r="A26" s="237"/>
      <c r="B26" s="4"/>
      <c r="C26" s="4"/>
      <c r="D26" s="234" t="s">
        <v>238</v>
      </c>
      <c r="E26" s="4" t="s">
        <v>249</v>
      </c>
      <c r="F26" s="4"/>
    </row>
    <row r="27" s="39" customFormat="1" spans="1:6">
      <c r="A27" s="237"/>
      <c r="B27" s="4"/>
      <c r="C27" s="4"/>
      <c r="D27" s="234" t="s">
        <v>241</v>
      </c>
      <c r="E27" s="4" t="s">
        <v>246</v>
      </c>
      <c r="F27" s="4"/>
    </row>
    <row r="28" s="39" customFormat="1" spans="1:6">
      <c r="A28" s="237"/>
      <c r="B28" s="4"/>
      <c r="C28" s="4"/>
      <c r="D28" s="234" t="s">
        <v>257</v>
      </c>
      <c r="E28" s="4" t="s">
        <v>242</v>
      </c>
      <c r="F28" s="4"/>
    </row>
    <row r="29" s="39" customFormat="1" spans="1:6">
      <c r="A29" s="237"/>
      <c r="B29" s="4"/>
      <c r="C29" s="4" t="s">
        <v>259</v>
      </c>
      <c r="D29" s="234" t="s">
        <v>236</v>
      </c>
      <c r="E29" s="4" t="s">
        <v>242</v>
      </c>
      <c r="F29" s="4" t="s">
        <v>256</v>
      </c>
    </row>
    <row r="30" s="39" customFormat="1" spans="1:6">
      <c r="A30" s="237"/>
      <c r="B30" s="4"/>
      <c r="C30" s="4"/>
      <c r="D30" s="234" t="s">
        <v>238</v>
      </c>
      <c r="E30" s="4" t="s">
        <v>249</v>
      </c>
      <c r="F30" s="4"/>
    </row>
    <row r="31" s="39" customFormat="1" spans="1:6">
      <c r="A31" s="237"/>
      <c r="B31" s="4"/>
      <c r="C31" s="4"/>
      <c r="D31" s="234" t="s">
        <v>241</v>
      </c>
      <c r="E31" s="4" t="s">
        <v>246</v>
      </c>
      <c r="F31" s="4"/>
    </row>
    <row r="32" s="39" customFormat="1" spans="1:6">
      <c r="A32" s="237"/>
      <c r="B32" s="4"/>
      <c r="C32" s="4"/>
      <c r="D32" s="234" t="s">
        <v>257</v>
      </c>
      <c r="E32" s="4" t="s">
        <v>242</v>
      </c>
      <c r="F32" s="4"/>
    </row>
    <row r="33" s="39" customFormat="1" spans="1:6">
      <c r="A33" s="237"/>
      <c r="B33" s="237" t="s">
        <v>21</v>
      </c>
      <c r="C33" s="237" t="s">
        <v>260</v>
      </c>
      <c r="D33" s="238" t="s">
        <v>236</v>
      </c>
      <c r="E33" s="237" t="s">
        <v>246</v>
      </c>
      <c r="F33" s="237" t="s">
        <v>128</v>
      </c>
    </row>
    <row r="34" s="39" customFormat="1" spans="1:6">
      <c r="A34" s="237"/>
      <c r="B34" s="237"/>
      <c r="C34" s="237"/>
      <c r="D34" s="238"/>
      <c r="E34" s="237"/>
      <c r="F34" s="237"/>
    </row>
    <row r="35" s="39" customFormat="1" spans="1:6">
      <c r="A35" s="237"/>
      <c r="B35" s="237"/>
      <c r="C35" s="237"/>
      <c r="D35" s="238"/>
      <c r="E35" s="237"/>
      <c r="F35" s="237"/>
    </row>
    <row r="36" s="39" customFormat="1" spans="1:6">
      <c r="A36" s="237"/>
      <c r="B36" s="237"/>
      <c r="C36" s="237"/>
      <c r="D36" s="238"/>
      <c r="E36" s="237"/>
      <c r="F36" s="237"/>
    </row>
    <row r="37" s="39" customFormat="1" spans="1:6">
      <c r="A37" s="4" t="s">
        <v>110</v>
      </c>
      <c r="B37" s="4" t="s">
        <v>261</v>
      </c>
      <c r="C37" s="4"/>
      <c r="D37" s="234"/>
      <c r="E37" s="4"/>
      <c r="F37" s="4" t="s">
        <v>124</v>
      </c>
    </row>
    <row r="38" s="39" customFormat="1" spans="1:6">
      <c r="A38" s="237" t="s">
        <v>66</v>
      </c>
      <c r="B38" s="237" t="s">
        <v>262</v>
      </c>
      <c r="C38" s="237"/>
      <c r="D38" s="237"/>
      <c r="E38" s="237"/>
      <c r="F38" s="237">
        <v>20</v>
      </c>
    </row>
    <row r="39" s="230" customFormat="1" spans="1:6">
      <c r="A39" s="237" t="s">
        <v>71</v>
      </c>
      <c r="B39" s="237" t="s">
        <v>263</v>
      </c>
      <c r="C39" s="237"/>
      <c r="D39" s="237"/>
      <c r="E39" s="237"/>
      <c r="F39" s="237">
        <v>60</v>
      </c>
    </row>
    <row r="40" s="39" customFormat="1" spans="1:6">
      <c r="A40" s="237" t="s">
        <v>42</v>
      </c>
      <c r="B40" s="237" t="s">
        <v>264</v>
      </c>
      <c r="C40" s="237"/>
      <c r="D40" s="237"/>
      <c r="E40" s="237"/>
      <c r="F40" s="237">
        <v>40</v>
      </c>
    </row>
    <row r="41" s="39" customFormat="1" spans="1:6">
      <c r="A41" s="237" t="s">
        <v>24</v>
      </c>
      <c r="B41" s="237" t="s">
        <v>265</v>
      </c>
      <c r="C41" s="237"/>
      <c r="D41" s="237"/>
      <c r="E41" s="237"/>
      <c r="F41" s="237">
        <v>20</v>
      </c>
    </row>
    <row r="42" s="39" customFormat="1" spans="1:6">
      <c r="A42" s="237" t="s">
        <v>41</v>
      </c>
      <c r="B42" s="237" t="s">
        <v>266</v>
      </c>
      <c r="C42" s="237"/>
      <c r="D42" s="237"/>
      <c r="E42" s="237"/>
      <c r="F42" s="237">
        <v>40</v>
      </c>
    </row>
    <row r="43" s="39" customFormat="1" spans="1:6">
      <c r="A43" s="237" t="s">
        <v>27</v>
      </c>
      <c r="B43" s="237" t="s">
        <v>267</v>
      </c>
      <c r="C43" s="237"/>
      <c r="D43" s="237"/>
      <c r="E43" s="237"/>
      <c r="F43" s="237">
        <v>10</v>
      </c>
    </row>
    <row r="44" s="39" customFormat="1" spans="1:6">
      <c r="A44" s="237" t="s">
        <v>25</v>
      </c>
      <c r="B44" s="237" t="s">
        <v>268</v>
      </c>
      <c r="C44" s="237"/>
      <c r="D44" s="237"/>
      <c r="E44" s="237"/>
      <c r="F44" s="237">
        <v>30</v>
      </c>
    </row>
    <row r="45" s="39" customFormat="1" spans="1:6">
      <c r="A45" s="4" t="s">
        <v>31</v>
      </c>
      <c r="B45" s="4" t="s">
        <v>269</v>
      </c>
      <c r="C45" s="4"/>
      <c r="D45" s="4"/>
      <c r="E45" s="4"/>
      <c r="F45" s="4">
        <v>3</v>
      </c>
    </row>
    <row r="46" s="39" customFormat="1" spans="1:6">
      <c r="A46" s="239" t="s">
        <v>19</v>
      </c>
      <c r="B46" s="239" t="s">
        <v>270</v>
      </c>
      <c r="C46" s="239"/>
      <c r="D46" s="239"/>
      <c r="E46" s="239"/>
      <c r="F46" s="239">
        <v>0.6</v>
      </c>
    </row>
    <row r="47" s="39" customFormat="1" spans="1:6">
      <c r="A47" s="237" t="s">
        <v>21</v>
      </c>
      <c r="B47" s="237" t="s">
        <v>271</v>
      </c>
      <c r="C47" s="237"/>
      <c r="D47" s="237"/>
      <c r="E47" s="237"/>
      <c r="F47" s="237">
        <v>10</v>
      </c>
    </row>
    <row r="48" s="39" customFormat="1" spans="1:6">
      <c r="A48" s="41"/>
      <c r="B48" s="41"/>
      <c r="C48" s="41"/>
      <c r="D48" s="231"/>
      <c r="E48" s="41"/>
      <c r="F48" s="41"/>
    </row>
    <row r="49" s="39" customFormat="1" spans="1:6">
      <c r="A49" s="41"/>
      <c r="B49" s="41"/>
      <c r="C49" s="41"/>
      <c r="D49" s="231"/>
      <c r="E49" s="41"/>
      <c r="F49" s="41"/>
    </row>
    <row r="50" spans="1:3">
      <c r="A50" s="39"/>
      <c r="B50" s="39"/>
      <c r="C50" s="39"/>
    </row>
    <row r="51" spans="1:3">
      <c r="A51" s="39"/>
      <c r="B51" s="39"/>
      <c r="C51" s="39"/>
    </row>
    <row r="52" spans="1:3">
      <c r="A52" s="39"/>
      <c r="B52" s="39"/>
      <c r="C52" s="39"/>
    </row>
    <row r="53" spans="1:3">
      <c r="A53" s="39"/>
      <c r="B53" s="39"/>
      <c r="C53" s="39"/>
    </row>
    <row r="54" spans="1:3">
      <c r="A54" s="39"/>
      <c r="B54" s="39"/>
      <c r="C54" s="39"/>
    </row>
    <row r="55" spans="1:3">
      <c r="A55" s="39"/>
      <c r="B55" s="39"/>
      <c r="C55" s="39"/>
    </row>
    <row r="56" spans="1:3">
      <c r="A56" s="39"/>
      <c r="B56" s="39"/>
      <c r="C56" s="39"/>
    </row>
    <row r="57" spans="1:3">
      <c r="A57" s="39"/>
      <c r="B57" s="39"/>
      <c r="C57" s="39"/>
    </row>
    <row r="58" spans="1:3">
      <c r="A58" s="39"/>
      <c r="B58" s="39"/>
      <c r="C58" s="39"/>
    </row>
    <row r="59" spans="1:3">
      <c r="A59" s="39"/>
      <c r="B59" s="39"/>
      <c r="C59" s="39"/>
    </row>
    <row r="60" spans="1:3">
      <c r="A60" s="39"/>
      <c r="B60" s="39"/>
      <c r="C60" s="39"/>
    </row>
    <row r="61" spans="1:3">
      <c r="A61" s="39"/>
      <c r="B61" s="39"/>
      <c r="C61" s="39"/>
    </row>
    <row r="62" spans="1:3">
      <c r="A62" s="39"/>
      <c r="B62" s="39"/>
      <c r="C62" s="39"/>
    </row>
    <row r="63" spans="1:3">
      <c r="A63" s="39"/>
      <c r="B63" s="39"/>
      <c r="C63" s="39"/>
    </row>
    <row r="64" spans="1:3">
      <c r="A64" s="39"/>
      <c r="B64" s="39"/>
      <c r="C64" s="39"/>
    </row>
  </sheetData>
  <mergeCells count="45">
    <mergeCell ref="A1:F1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A4:A6"/>
    <mergeCell ref="A7:A8"/>
    <mergeCell ref="A9:A12"/>
    <mergeCell ref="A13:A33"/>
    <mergeCell ref="B4:B6"/>
    <mergeCell ref="B7:B8"/>
    <mergeCell ref="B9:B10"/>
    <mergeCell ref="B13:B15"/>
    <mergeCell ref="B16:B18"/>
    <mergeCell ref="B19:B20"/>
    <mergeCell ref="B21:B32"/>
    <mergeCell ref="C9:C10"/>
    <mergeCell ref="C21:C24"/>
    <mergeCell ref="C25:C28"/>
    <mergeCell ref="C29:C32"/>
    <mergeCell ref="D4:D6"/>
    <mergeCell ref="D7:D8"/>
    <mergeCell ref="D13:D15"/>
    <mergeCell ref="D16:D18"/>
    <mergeCell ref="D19:D20"/>
    <mergeCell ref="E4:E6"/>
    <mergeCell ref="E7:E8"/>
    <mergeCell ref="E13:E15"/>
    <mergeCell ref="E16:E18"/>
    <mergeCell ref="E19:E20"/>
    <mergeCell ref="F4:F6"/>
    <mergeCell ref="F7:F8"/>
    <mergeCell ref="F13:F15"/>
    <mergeCell ref="F16:F18"/>
    <mergeCell ref="F19:F20"/>
    <mergeCell ref="F21:F24"/>
    <mergeCell ref="F25:F28"/>
    <mergeCell ref="F29:F3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R89"/>
  <sheetViews>
    <sheetView topLeftCell="A22" workbookViewId="0">
      <selection activeCell="D37" sqref="D37"/>
    </sheetView>
  </sheetViews>
  <sheetFormatPr defaultColWidth="9.41666666666667" defaultRowHeight="13.5"/>
  <cols>
    <col min="1" max="1" width="12.1333333333333" style="39"/>
    <col min="2" max="2" width="25.8416666666667" style="41" customWidth="1"/>
    <col min="3" max="3" width="27.8333333333333" style="211" customWidth="1"/>
    <col min="4" max="4" width="11.6166666666667" style="42" customWidth="1"/>
    <col min="5" max="5" width="14.0166666666667" style="212"/>
    <col min="6" max="6" width="14.0166666666667" style="39"/>
    <col min="7" max="8" width="9.41666666666667" style="39"/>
    <col min="9" max="9" width="11.925" style="39"/>
    <col min="10" max="16384" width="9.41666666666667" style="39"/>
  </cols>
  <sheetData>
    <row r="1" s="39" customFormat="1" ht="15.75" spans="1:5">
      <c r="A1" s="213" t="s">
        <v>1</v>
      </c>
      <c r="B1" s="214" t="s">
        <v>110</v>
      </c>
      <c r="C1" s="215" t="s">
        <v>272</v>
      </c>
      <c r="D1" s="216" t="s">
        <v>120</v>
      </c>
      <c r="E1" s="212"/>
    </row>
    <row r="2" s="39" customFormat="1" ht="15.75" spans="1:5">
      <c r="A2" s="217">
        <v>1</v>
      </c>
      <c r="B2" s="218" t="s">
        <v>17</v>
      </c>
      <c r="C2" s="219">
        <v>1</v>
      </c>
      <c r="D2" s="220">
        <f t="shared" ref="D2:D59" si="0">C2*60+40</f>
        <v>100</v>
      </c>
      <c r="E2" s="212"/>
    </row>
    <row r="3" s="39" customFormat="1" ht="15.75" spans="1:5">
      <c r="A3" s="217">
        <v>2</v>
      </c>
      <c r="B3" s="218" t="s">
        <v>18</v>
      </c>
      <c r="C3" s="219">
        <v>0.818181818181818</v>
      </c>
      <c r="D3" s="220">
        <f t="shared" si="0"/>
        <v>89.0909090909091</v>
      </c>
      <c r="E3" s="212"/>
    </row>
    <row r="4" s="39" customFormat="1" ht="15.75" spans="1:5">
      <c r="A4" s="217">
        <v>3</v>
      </c>
      <c r="B4" s="218" t="s">
        <v>19</v>
      </c>
      <c r="C4" s="219">
        <v>0.8</v>
      </c>
      <c r="D4" s="220">
        <f t="shared" si="0"/>
        <v>88</v>
      </c>
      <c r="E4" s="212"/>
    </row>
    <row r="5" s="39" customFormat="1" ht="15.75" spans="1:5">
      <c r="A5" s="217">
        <v>4</v>
      </c>
      <c r="B5" s="218" t="s">
        <v>20</v>
      </c>
      <c r="C5" s="219">
        <v>1</v>
      </c>
      <c r="D5" s="220">
        <f t="shared" si="0"/>
        <v>100</v>
      </c>
      <c r="E5" s="212"/>
    </row>
    <row r="6" s="39" customFormat="1" ht="15.75" spans="1:5">
      <c r="A6" s="217">
        <v>5</v>
      </c>
      <c r="B6" s="218" t="s">
        <v>21</v>
      </c>
      <c r="C6" s="219">
        <v>0.923076923076923</v>
      </c>
      <c r="D6" s="220">
        <f t="shared" si="0"/>
        <v>95.3846153846154</v>
      </c>
      <c r="E6" s="212"/>
    </row>
    <row r="7" s="39" customFormat="1" ht="15.75" spans="1:5">
      <c r="A7" s="217">
        <v>6</v>
      </c>
      <c r="B7" s="218" t="s">
        <v>22</v>
      </c>
      <c r="C7" s="219">
        <v>0.5</v>
      </c>
      <c r="D7" s="220">
        <f t="shared" si="0"/>
        <v>70</v>
      </c>
      <c r="E7" s="212"/>
    </row>
    <row r="8" s="39" customFormat="1" ht="15.75" spans="1:5">
      <c r="A8" s="217">
        <v>7</v>
      </c>
      <c r="B8" s="218" t="s">
        <v>23</v>
      </c>
      <c r="C8" s="219">
        <v>0.923076923076923</v>
      </c>
      <c r="D8" s="220">
        <f t="shared" si="0"/>
        <v>95.3846153846154</v>
      </c>
      <c r="E8" s="212"/>
    </row>
    <row r="9" s="39" customFormat="1" ht="15.75" spans="1:5">
      <c r="A9" s="217">
        <v>8</v>
      </c>
      <c r="B9" s="218" t="s">
        <v>24</v>
      </c>
      <c r="C9" s="219">
        <v>0.8</v>
      </c>
      <c r="D9" s="220">
        <f t="shared" si="0"/>
        <v>88</v>
      </c>
      <c r="E9" s="212"/>
    </row>
    <row r="10" s="39" customFormat="1" ht="15.75" spans="1:5">
      <c r="A10" s="217">
        <v>9</v>
      </c>
      <c r="B10" s="218" t="s">
        <v>25</v>
      </c>
      <c r="C10" s="219">
        <v>0.846153846153846</v>
      </c>
      <c r="D10" s="220">
        <f t="shared" si="0"/>
        <v>90.7692307692308</v>
      </c>
      <c r="E10" s="212"/>
    </row>
    <row r="11" s="39" customFormat="1" ht="15.75" spans="1:5">
      <c r="A11" s="217">
        <v>10</v>
      </c>
      <c r="B11" s="218" t="s">
        <v>26</v>
      </c>
      <c r="C11" s="219">
        <v>1</v>
      </c>
      <c r="D11" s="220">
        <f t="shared" si="0"/>
        <v>100</v>
      </c>
      <c r="E11" s="212"/>
    </row>
    <row r="12" s="39" customFormat="1" ht="15.75" spans="1:5">
      <c r="A12" s="217">
        <v>11</v>
      </c>
      <c r="B12" s="218" t="s">
        <v>27</v>
      </c>
      <c r="C12" s="219">
        <v>1</v>
      </c>
      <c r="D12" s="220">
        <f t="shared" si="0"/>
        <v>100</v>
      </c>
      <c r="E12" s="212"/>
    </row>
    <row r="13" s="39" customFormat="1" ht="15.75" spans="1:5">
      <c r="A13" s="217">
        <v>12</v>
      </c>
      <c r="B13" s="218" t="s">
        <v>28</v>
      </c>
      <c r="C13" s="219">
        <v>0.5</v>
      </c>
      <c r="D13" s="220">
        <f t="shared" si="0"/>
        <v>70</v>
      </c>
      <c r="E13" s="212"/>
    </row>
    <row r="14" s="39" customFormat="1" ht="15.75" spans="1:5">
      <c r="A14" s="217">
        <v>13</v>
      </c>
      <c r="B14" s="218" t="s">
        <v>29</v>
      </c>
      <c r="C14" s="219">
        <v>0.692307692307692</v>
      </c>
      <c r="D14" s="220">
        <f t="shared" si="0"/>
        <v>81.5384615384615</v>
      </c>
      <c r="E14" s="212"/>
    </row>
    <row r="15" s="39" customFormat="1" ht="15.75" spans="1:5">
      <c r="A15" s="217">
        <v>14</v>
      </c>
      <c r="B15" s="218" t="s">
        <v>30</v>
      </c>
      <c r="C15" s="219">
        <v>0.9</v>
      </c>
      <c r="D15" s="220">
        <f t="shared" si="0"/>
        <v>94</v>
      </c>
      <c r="E15" s="212"/>
    </row>
    <row r="16" s="39" customFormat="1" ht="15.75" spans="1:5">
      <c r="A16" s="217">
        <v>15</v>
      </c>
      <c r="B16" s="218" t="s">
        <v>31</v>
      </c>
      <c r="C16" s="219">
        <v>1</v>
      </c>
      <c r="D16" s="220">
        <f t="shared" si="0"/>
        <v>100</v>
      </c>
      <c r="E16" s="212"/>
    </row>
    <row r="17" s="39" customFormat="1" ht="15.75" spans="1:5">
      <c r="A17" s="217">
        <v>16</v>
      </c>
      <c r="B17" s="218" t="s">
        <v>32</v>
      </c>
      <c r="C17" s="219">
        <v>1</v>
      </c>
      <c r="D17" s="220">
        <f t="shared" si="0"/>
        <v>100</v>
      </c>
      <c r="E17" s="212"/>
    </row>
    <row r="18" s="39" customFormat="1" ht="15.75" spans="1:5">
      <c r="A18" s="217">
        <v>17</v>
      </c>
      <c r="B18" s="218" t="s">
        <v>33</v>
      </c>
      <c r="C18" s="219">
        <v>1</v>
      </c>
      <c r="D18" s="220">
        <f t="shared" si="0"/>
        <v>100</v>
      </c>
      <c r="E18" s="212"/>
    </row>
    <row r="19" s="39" customFormat="1" ht="15.75" spans="1:5">
      <c r="A19" s="217">
        <v>18</v>
      </c>
      <c r="B19" s="218" t="s">
        <v>34</v>
      </c>
      <c r="C19" s="219">
        <v>0.888888888888889</v>
      </c>
      <c r="D19" s="220">
        <f t="shared" si="0"/>
        <v>93.3333333333333</v>
      </c>
      <c r="E19" s="212"/>
    </row>
    <row r="20" s="39" customFormat="1" ht="15.75" spans="1:5">
      <c r="A20" s="217">
        <v>19</v>
      </c>
      <c r="B20" s="218" t="s">
        <v>35</v>
      </c>
      <c r="C20" s="219">
        <v>1</v>
      </c>
      <c r="D20" s="220">
        <f t="shared" si="0"/>
        <v>100</v>
      </c>
      <c r="E20" s="212"/>
    </row>
    <row r="21" s="39" customFormat="1" ht="15.75" spans="1:5">
      <c r="A21" s="217">
        <v>20</v>
      </c>
      <c r="B21" s="218" t="s">
        <v>36</v>
      </c>
      <c r="C21" s="219">
        <v>0.75</v>
      </c>
      <c r="D21" s="220">
        <f t="shared" si="0"/>
        <v>85</v>
      </c>
      <c r="E21" s="212"/>
    </row>
    <row r="22" s="39" customFormat="1" ht="15.75" spans="1:5">
      <c r="A22" s="217">
        <v>21</v>
      </c>
      <c r="B22" s="218" t="s">
        <v>37</v>
      </c>
      <c r="C22" s="219">
        <v>0.4</v>
      </c>
      <c r="D22" s="220">
        <f t="shared" si="0"/>
        <v>64</v>
      </c>
      <c r="E22" s="212"/>
    </row>
    <row r="23" s="39" customFormat="1" ht="15.75" spans="1:5">
      <c r="A23" s="217">
        <v>22</v>
      </c>
      <c r="B23" s="218" t="s">
        <v>38</v>
      </c>
      <c r="C23" s="219">
        <v>0.615384615384615</v>
      </c>
      <c r="D23" s="220">
        <f t="shared" si="0"/>
        <v>76.9230769230769</v>
      </c>
      <c r="E23" s="212"/>
    </row>
    <row r="24" s="39" customFormat="1" ht="15.75" spans="1:5">
      <c r="A24" s="217">
        <v>23</v>
      </c>
      <c r="B24" s="218" t="s">
        <v>39</v>
      </c>
      <c r="C24" s="219">
        <v>1</v>
      </c>
      <c r="D24" s="220">
        <f t="shared" si="0"/>
        <v>100</v>
      </c>
      <c r="E24" s="212"/>
    </row>
    <row r="25" s="39" customFormat="1" ht="15.75" spans="1:5">
      <c r="A25" s="217">
        <v>24</v>
      </c>
      <c r="B25" s="218" t="s">
        <v>40</v>
      </c>
      <c r="C25" s="219">
        <v>1</v>
      </c>
      <c r="D25" s="220">
        <f t="shared" si="0"/>
        <v>100</v>
      </c>
      <c r="E25" s="212"/>
    </row>
    <row r="26" s="39" customFormat="1" ht="15.75" spans="1:5">
      <c r="A26" s="217">
        <v>25</v>
      </c>
      <c r="B26" s="218" t="s">
        <v>41</v>
      </c>
      <c r="C26" s="219">
        <v>0.818181818181818</v>
      </c>
      <c r="D26" s="220">
        <f t="shared" si="0"/>
        <v>89.0909090909091</v>
      </c>
      <c r="E26" s="212"/>
    </row>
    <row r="27" s="39" customFormat="1" ht="15.75" spans="1:5">
      <c r="A27" s="217">
        <v>26</v>
      </c>
      <c r="B27" s="218" t="s">
        <v>42</v>
      </c>
      <c r="C27" s="219">
        <v>0.909090909090909</v>
      </c>
      <c r="D27" s="220">
        <f t="shared" si="0"/>
        <v>94.5454545454545</v>
      </c>
      <c r="E27" s="212"/>
    </row>
    <row r="28" s="39" customFormat="1" ht="15.75" spans="1:5">
      <c r="A28" s="217">
        <v>27</v>
      </c>
      <c r="B28" s="218" t="s">
        <v>43</v>
      </c>
      <c r="C28" s="219">
        <v>0.933333333333333</v>
      </c>
      <c r="D28" s="220">
        <f t="shared" si="0"/>
        <v>96</v>
      </c>
      <c r="E28" s="212"/>
    </row>
    <row r="29" s="39" customFormat="1" spans="1:5">
      <c r="A29" s="60">
        <v>28</v>
      </c>
      <c r="B29" s="60" t="s">
        <v>45</v>
      </c>
      <c r="C29" s="221">
        <v>0.466666666666667</v>
      </c>
      <c r="D29" s="222">
        <f t="shared" si="0"/>
        <v>68</v>
      </c>
      <c r="E29" s="223"/>
    </row>
    <row r="30" s="39" customFormat="1" spans="1:5">
      <c r="A30" s="60">
        <v>29</v>
      </c>
      <c r="B30" s="60" t="s">
        <v>47</v>
      </c>
      <c r="C30" s="221">
        <v>0.769230769230769</v>
      </c>
      <c r="D30" s="222">
        <f t="shared" si="0"/>
        <v>86.1538461538461</v>
      </c>
      <c r="E30" s="223"/>
    </row>
    <row r="31" s="39" customFormat="1" spans="1:5">
      <c r="A31" s="60">
        <v>30</v>
      </c>
      <c r="B31" s="60" t="s">
        <v>48</v>
      </c>
      <c r="C31" s="221">
        <v>0.333333333333333</v>
      </c>
      <c r="D31" s="222">
        <f t="shared" si="0"/>
        <v>60</v>
      </c>
      <c r="E31" s="223"/>
    </row>
    <row r="32" s="39" customFormat="1" spans="1:5">
      <c r="A32" s="60">
        <v>31</v>
      </c>
      <c r="B32" s="60" t="s">
        <v>49</v>
      </c>
      <c r="C32" s="221">
        <v>0.466666666666667</v>
      </c>
      <c r="D32" s="222">
        <f t="shared" si="0"/>
        <v>68</v>
      </c>
      <c r="E32" s="223"/>
    </row>
    <row r="33" s="39" customFormat="1" spans="1:5">
      <c r="A33" s="60">
        <v>32</v>
      </c>
      <c r="B33" s="60" t="s">
        <v>50</v>
      </c>
      <c r="C33" s="221">
        <v>0.1875</v>
      </c>
      <c r="D33" s="222">
        <f t="shared" si="0"/>
        <v>51.25</v>
      </c>
      <c r="E33" s="223"/>
    </row>
    <row r="34" s="39" customFormat="1" spans="1:5">
      <c r="A34" s="60">
        <v>33</v>
      </c>
      <c r="B34" s="60" t="s">
        <v>51</v>
      </c>
      <c r="C34" s="221">
        <v>0.4</v>
      </c>
      <c r="D34" s="222">
        <f t="shared" si="0"/>
        <v>64</v>
      </c>
      <c r="E34" s="223"/>
    </row>
    <row r="35" s="39" customFormat="1" spans="1:5">
      <c r="A35" s="60">
        <v>34</v>
      </c>
      <c r="B35" s="60" t="s">
        <v>52</v>
      </c>
      <c r="C35" s="221">
        <v>0.375</v>
      </c>
      <c r="D35" s="222">
        <f t="shared" si="0"/>
        <v>62.5</v>
      </c>
      <c r="E35" s="223"/>
    </row>
    <row r="36" s="39" customFormat="1" spans="1:5">
      <c r="A36" s="60">
        <v>35</v>
      </c>
      <c r="B36" s="60" t="s">
        <v>53</v>
      </c>
      <c r="C36" s="221">
        <v>0.5</v>
      </c>
      <c r="D36" s="222">
        <f t="shared" si="0"/>
        <v>70</v>
      </c>
      <c r="E36" s="223"/>
    </row>
    <row r="37" s="39" customFormat="1" spans="1:5">
      <c r="A37" s="60">
        <v>36</v>
      </c>
      <c r="B37" s="60" t="s">
        <v>54</v>
      </c>
      <c r="C37" s="221">
        <v>0.571428571428571</v>
      </c>
      <c r="D37" s="222">
        <f t="shared" si="0"/>
        <v>74.2857142857142</v>
      </c>
      <c r="E37" s="223"/>
    </row>
    <row r="38" s="39" customFormat="1" spans="1:5">
      <c r="A38" s="60">
        <v>37</v>
      </c>
      <c r="B38" s="60" t="s">
        <v>55</v>
      </c>
      <c r="C38" s="221">
        <v>0.625</v>
      </c>
      <c r="D38" s="222">
        <f t="shared" si="0"/>
        <v>77.5</v>
      </c>
      <c r="E38" s="223"/>
    </row>
    <row r="39" s="39" customFormat="1" spans="1:5">
      <c r="A39" s="60">
        <v>38</v>
      </c>
      <c r="B39" s="60" t="s">
        <v>56</v>
      </c>
      <c r="C39" s="221">
        <v>0.3125</v>
      </c>
      <c r="D39" s="222">
        <f t="shared" si="0"/>
        <v>58.75</v>
      </c>
      <c r="E39" s="223"/>
    </row>
    <row r="40" s="39" customFormat="1" spans="1:5">
      <c r="A40" s="60">
        <v>39</v>
      </c>
      <c r="B40" s="60" t="s">
        <v>57</v>
      </c>
      <c r="C40" s="221">
        <v>0.461538461538462</v>
      </c>
      <c r="D40" s="222">
        <f t="shared" si="0"/>
        <v>67.6923076923077</v>
      </c>
      <c r="E40" s="223"/>
    </row>
    <row r="41" s="39" customFormat="1" spans="1:5">
      <c r="A41" s="60">
        <v>40</v>
      </c>
      <c r="B41" s="60" t="s">
        <v>58</v>
      </c>
      <c r="C41" s="221">
        <v>0.4375</v>
      </c>
      <c r="D41" s="222">
        <f t="shared" si="0"/>
        <v>66.25</v>
      </c>
      <c r="E41" s="223"/>
    </row>
    <row r="42" s="39" customFormat="1" spans="1:5">
      <c r="A42" s="60">
        <v>41</v>
      </c>
      <c r="B42" s="60" t="s">
        <v>59</v>
      </c>
      <c r="C42" s="221">
        <v>0.384615384615385</v>
      </c>
      <c r="D42" s="222">
        <f t="shared" si="0"/>
        <v>63.0769230769231</v>
      </c>
      <c r="E42" s="223"/>
    </row>
    <row r="43" s="39" customFormat="1" spans="1:5">
      <c r="A43" s="60">
        <v>42</v>
      </c>
      <c r="B43" s="60" t="s">
        <v>60</v>
      </c>
      <c r="C43" s="221">
        <v>0.909090909090909</v>
      </c>
      <c r="D43" s="222">
        <f t="shared" si="0"/>
        <v>94.5454545454545</v>
      </c>
      <c r="E43" s="223"/>
    </row>
    <row r="44" s="39" customFormat="1" spans="1:5">
      <c r="A44" s="60">
        <v>43</v>
      </c>
      <c r="B44" s="60" t="s">
        <v>61</v>
      </c>
      <c r="C44" s="221">
        <v>0.916666666666667</v>
      </c>
      <c r="D44" s="222">
        <f t="shared" si="0"/>
        <v>95</v>
      </c>
      <c r="E44" s="223"/>
    </row>
    <row r="45" s="39" customFormat="1" spans="1:5">
      <c r="A45" s="60">
        <v>44</v>
      </c>
      <c r="B45" s="60" t="s">
        <v>62</v>
      </c>
      <c r="C45" s="221">
        <v>0.777777777777778</v>
      </c>
      <c r="D45" s="222">
        <f t="shared" si="0"/>
        <v>86.6666666666667</v>
      </c>
      <c r="E45" s="223"/>
    </row>
    <row r="46" s="39" customFormat="1" spans="1:5">
      <c r="A46" s="60">
        <v>45</v>
      </c>
      <c r="B46" s="60" t="s">
        <v>63</v>
      </c>
      <c r="C46" s="221">
        <v>0.555555555555556</v>
      </c>
      <c r="D46" s="222">
        <f t="shared" si="0"/>
        <v>73.3333333333334</v>
      </c>
      <c r="E46" s="223"/>
    </row>
    <row r="47" s="39" customFormat="1" spans="1:5">
      <c r="A47" s="60">
        <v>46</v>
      </c>
      <c r="B47" s="60" t="s">
        <v>64</v>
      </c>
      <c r="C47" s="221">
        <v>0.7</v>
      </c>
      <c r="D47" s="222">
        <f t="shared" si="0"/>
        <v>82</v>
      </c>
      <c r="E47" s="223"/>
    </row>
    <row r="48" s="39" customFormat="1" spans="1:5">
      <c r="A48" s="60">
        <v>47</v>
      </c>
      <c r="B48" s="60" t="s">
        <v>65</v>
      </c>
      <c r="C48" s="221">
        <v>0.352941176470588</v>
      </c>
      <c r="D48" s="222">
        <f t="shared" si="0"/>
        <v>61.1764705882353</v>
      </c>
      <c r="E48" s="223"/>
    </row>
    <row r="49" s="39" customFormat="1" spans="1:5">
      <c r="A49" s="60">
        <v>48</v>
      </c>
      <c r="B49" s="60" t="s">
        <v>66</v>
      </c>
      <c r="C49" s="221">
        <v>0.25</v>
      </c>
      <c r="D49" s="222">
        <f t="shared" si="0"/>
        <v>55</v>
      </c>
      <c r="E49" s="223"/>
    </row>
    <row r="50" s="39" customFormat="1" spans="1:5">
      <c r="A50" s="60">
        <v>49</v>
      </c>
      <c r="B50" s="60" t="s">
        <v>67</v>
      </c>
      <c r="C50" s="221">
        <v>0.3125</v>
      </c>
      <c r="D50" s="222">
        <f t="shared" si="0"/>
        <v>58.75</v>
      </c>
      <c r="E50" s="223"/>
    </row>
    <row r="51" s="39" customFormat="1" spans="1:5">
      <c r="A51" s="60">
        <v>50</v>
      </c>
      <c r="B51" s="60" t="s">
        <v>68</v>
      </c>
      <c r="C51" s="221">
        <v>0.3</v>
      </c>
      <c r="D51" s="222">
        <f t="shared" si="0"/>
        <v>58</v>
      </c>
      <c r="E51" s="223"/>
    </row>
    <row r="52" s="39" customFormat="1" spans="1:5">
      <c r="A52" s="60">
        <v>51</v>
      </c>
      <c r="B52" s="60" t="s">
        <v>69</v>
      </c>
      <c r="C52" s="221">
        <v>0.375</v>
      </c>
      <c r="D52" s="222">
        <f t="shared" si="0"/>
        <v>62.5</v>
      </c>
      <c r="E52" s="223"/>
    </row>
    <row r="53" s="39" customFormat="1" spans="1:5">
      <c r="A53" s="60">
        <v>52</v>
      </c>
      <c r="B53" s="60" t="s">
        <v>70</v>
      </c>
      <c r="C53" s="221">
        <v>0.615384615384615</v>
      </c>
      <c r="D53" s="222">
        <f t="shared" si="0"/>
        <v>76.9230769230769</v>
      </c>
      <c r="E53" s="223"/>
    </row>
    <row r="54" s="39" customFormat="1" spans="1:5">
      <c r="A54" s="60">
        <v>53</v>
      </c>
      <c r="B54" s="60" t="s">
        <v>71</v>
      </c>
      <c r="C54" s="221">
        <v>0.5</v>
      </c>
      <c r="D54" s="222">
        <f t="shared" si="0"/>
        <v>70</v>
      </c>
      <c r="E54" s="223"/>
    </row>
    <row r="55" s="39" customFormat="1" spans="1:5">
      <c r="A55" s="60">
        <v>54</v>
      </c>
      <c r="B55" s="60" t="s">
        <v>72</v>
      </c>
      <c r="C55" s="221">
        <v>0.272727272727273</v>
      </c>
      <c r="D55" s="222">
        <f t="shared" si="0"/>
        <v>56.3636363636364</v>
      </c>
      <c r="E55" s="223"/>
    </row>
    <row r="56" s="39" customFormat="1" spans="1:5">
      <c r="A56" s="60">
        <v>55</v>
      </c>
      <c r="B56" s="60" t="s">
        <v>73</v>
      </c>
      <c r="C56" s="221">
        <v>0.461538461538462</v>
      </c>
      <c r="D56" s="222">
        <f t="shared" si="0"/>
        <v>67.6923076923077</v>
      </c>
      <c r="E56" s="223"/>
    </row>
    <row r="57" s="39" customFormat="1" spans="1:5">
      <c r="A57" s="60">
        <v>56</v>
      </c>
      <c r="B57" s="60" t="s">
        <v>74</v>
      </c>
      <c r="C57" s="221">
        <v>0.333333333333333</v>
      </c>
      <c r="D57" s="222">
        <f t="shared" si="0"/>
        <v>60</v>
      </c>
      <c r="E57" s="223"/>
    </row>
    <row r="58" s="39" customFormat="1" spans="1:5">
      <c r="A58" s="60">
        <v>57</v>
      </c>
      <c r="B58" s="60" t="s">
        <v>75</v>
      </c>
      <c r="C58" s="221">
        <v>0.357142857142857</v>
      </c>
      <c r="D58" s="222">
        <f t="shared" si="0"/>
        <v>61.4285714285714</v>
      </c>
      <c r="E58" s="223"/>
    </row>
    <row r="59" s="39" customFormat="1" spans="1:5">
      <c r="A59" s="60">
        <v>58</v>
      </c>
      <c r="B59" s="60" t="s">
        <v>76</v>
      </c>
      <c r="C59" s="221">
        <v>0.571428571428571</v>
      </c>
      <c r="D59" s="222">
        <f t="shared" si="0"/>
        <v>74.2857142857142</v>
      </c>
      <c r="E59" s="223"/>
    </row>
    <row r="60" s="208" customFormat="1" ht="15.75" spans="1:122">
      <c r="A60" s="64">
        <v>59</v>
      </c>
      <c r="B60" s="64" t="s">
        <v>78</v>
      </c>
      <c r="C60" s="224"/>
      <c r="D60" s="225"/>
      <c r="E60" s="212"/>
      <c r="F60" s="212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</row>
    <row r="61" s="208" customFormat="1" ht="15.75" spans="1:122">
      <c r="A61" s="64">
        <v>60</v>
      </c>
      <c r="B61" s="64" t="s">
        <v>79</v>
      </c>
      <c r="C61" s="224"/>
      <c r="D61" s="225"/>
      <c r="E61" s="212"/>
      <c r="F61" s="212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</row>
    <row r="62" s="208" customFormat="1" ht="15.75" spans="1:122">
      <c r="A62" s="64">
        <v>61</v>
      </c>
      <c r="B62" s="64" t="s">
        <v>80</v>
      </c>
      <c r="C62" s="224"/>
      <c r="D62" s="225"/>
      <c r="E62" s="212"/>
      <c r="F62" s="212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</row>
    <row r="63" s="208" customFormat="1" ht="15.75" spans="1:122">
      <c r="A63" s="64">
        <v>62</v>
      </c>
      <c r="B63" s="64" t="s">
        <v>81</v>
      </c>
      <c r="C63" s="224"/>
      <c r="D63" s="225"/>
      <c r="E63" s="212"/>
      <c r="F63" s="212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</row>
    <row r="64" s="208" customFormat="1" ht="15.75" spans="1:122">
      <c r="A64" s="64">
        <v>63</v>
      </c>
      <c r="B64" s="64" t="s">
        <v>82</v>
      </c>
      <c r="C64" s="224"/>
      <c r="D64" s="225"/>
      <c r="E64" s="212"/>
      <c r="F64" s="212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</row>
    <row r="65" s="208" customFormat="1" ht="15.75" spans="1:122">
      <c r="A65" s="64">
        <v>64</v>
      </c>
      <c r="B65" s="64" t="s">
        <v>83</v>
      </c>
      <c r="C65" s="224"/>
      <c r="D65" s="225"/>
      <c r="E65" s="212"/>
      <c r="F65" s="212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</row>
    <row r="66" s="39" customFormat="1" ht="15.75" spans="1:6">
      <c r="A66" s="64">
        <v>65</v>
      </c>
      <c r="B66" s="64" t="s">
        <v>84</v>
      </c>
      <c r="C66" s="226"/>
      <c r="D66" s="225"/>
      <c r="E66" s="212"/>
      <c r="F66" s="212"/>
    </row>
    <row r="67" s="208" customFormat="1" ht="15.75" spans="1:122">
      <c r="A67" s="64">
        <v>66</v>
      </c>
      <c r="B67" s="64" t="s">
        <v>85</v>
      </c>
      <c r="C67" s="224"/>
      <c r="D67" s="225"/>
      <c r="E67" s="212"/>
      <c r="F67" s="2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</row>
    <row r="68" s="208" customFormat="1" ht="15.75" spans="1:122">
      <c r="A68" s="64">
        <v>67</v>
      </c>
      <c r="B68" s="64" t="s">
        <v>86</v>
      </c>
      <c r="C68" s="224"/>
      <c r="D68" s="225"/>
      <c r="E68" s="212"/>
      <c r="F68" s="2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</row>
    <row r="69" s="209" customFormat="1" ht="15.75" spans="1:6">
      <c r="A69" s="64">
        <v>68</v>
      </c>
      <c r="B69" s="227" t="s">
        <v>87</v>
      </c>
      <c r="C69" s="224"/>
      <c r="D69" s="225"/>
      <c r="E69" s="212"/>
      <c r="F69" s="228"/>
    </row>
    <row r="70" s="208" customFormat="1" ht="15.75" spans="1:122">
      <c r="A70" s="64">
        <v>69</v>
      </c>
      <c r="B70" s="64" t="s">
        <v>88</v>
      </c>
      <c r="C70" s="224"/>
      <c r="D70" s="225"/>
      <c r="E70" s="212"/>
      <c r="F70" s="212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</row>
    <row r="71" s="208" customFormat="1" ht="15.75" spans="1:122">
      <c r="A71" s="64">
        <v>70</v>
      </c>
      <c r="B71" s="64" t="s">
        <v>89</v>
      </c>
      <c r="C71" s="224"/>
      <c r="D71" s="225"/>
      <c r="E71" s="212"/>
      <c r="F71" s="212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</row>
    <row r="72" s="208" customFormat="1" ht="15.75" spans="1:122">
      <c r="A72" s="64">
        <v>71</v>
      </c>
      <c r="B72" s="64" t="s">
        <v>90</v>
      </c>
      <c r="C72" s="224"/>
      <c r="D72" s="225"/>
      <c r="E72" s="212"/>
      <c r="F72" s="212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</row>
    <row r="73" s="208" customFormat="1" ht="15.75" spans="1:122">
      <c r="A73" s="64">
        <v>72</v>
      </c>
      <c r="B73" s="64" t="s">
        <v>91</v>
      </c>
      <c r="C73" s="224"/>
      <c r="D73" s="225"/>
      <c r="E73" s="212"/>
      <c r="F73" s="212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</row>
    <row r="74" s="208" customFormat="1" ht="15.75" spans="1:122">
      <c r="A74" s="64">
        <v>73</v>
      </c>
      <c r="B74" s="64" t="s">
        <v>92</v>
      </c>
      <c r="C74" s="224"/>
      <c r="D74" s="225"/>
      <c r="E74" s="212"/>
      <c r="F74" s="212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</row>
    <row r="75" s="208" customFormat="1" ht="15.75" spans="1:122">
      <c r="A75" s="64">
        <v>74</v>
      </c>
      <c r="B75" s="64" t="s">
        <v>93</v>
      </c>
      <c r="C75" s="224"/>
      <c r="D75" s="225"/>
      <c r="E75" s="212"/>
      <c r="F75" s="212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</row>
    <row r="76" s="208" customFormat="1" ht="15.75" spans="1:122">
      <c r="A76" s="64">
        <v>75</v>
      </c>
      <c r="B76" s="64" t="s">
        <v>94</v>
      </c>
      <c r="C76" s="224"/>
      <c r="D76" s="225"/>
      <c r="E76" s="212"/>
      <c r="F76" s="21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</row>
    <row r="77" s="208" customFormat="1" ht="15.75" spans="1:122">
      <c r="A77" s="64">
        <v>76</v>
      </c>
      <c r="B77" s="64" t="s">
        <v>95</v>
      </c>
      <c r="C77" s="224"/>
      <c r="D77" s="225"/>
      <c r="E77" s="212"/>
      <c r="F77" s="212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</row>
    <row r="78" s="208" customFormat="1" ht="15.75" spans="1:122">
      <c r="A78" s="64">
        <v>77</v>
      </c>
      <c r="B78" s="64" t="s">
        <v>96</v>
      </c>
      <c r="C78" s="224"/>
      <c r="D78" s="225"/>
      <c r="E78" s="212"/>
      <c r="F78" s="212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</row>
    <row r="79" s="208" customFormat="1" ht="15.75" spans="1:122">
      <c r="A79" s="64">
        <v>78</v>
      </c>
      <c r="B79" s="64" t="s">
        <v>97</v>
      </c>
      <c r="C79" s="224"/>
      <c r="D79" s="225"/>
      <c r="E79" s="212"/>
      <c r="F79" s="212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</row>
    <row r="80" s="208" customFormat="1" ht="15.75" spans="1:122">
      <c r="A80" s="64">
        <v>79</v>
      </c>
      <c r="B80" s="64" t="s">
        <v>98</v>
      </c>
      <c r="C80" s="224"/>
      <c r="D80" s="225"/>
      <c r="E80" s="212"/>
      <c r="F80" s="212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</row>
    <row r="81" s="210" customFormat="1" ht="15.75" spans="1:122">
      <c r="A81" s="64">
        <v>80</v>
      </c>
      <c r="B81" s="227" t="s">
        <v>99</v>
      </c>
      <c r="C81" s="224"/>
      <c r="D81" s="225"/>
      <c r="E81" s="212"/>
      <c r="F81" s="228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</row>
    <row r="82" s="210" customFormat="1" ht="15.75" spans="1:122">
      <c r="A82" s="64">
        <v>81</v>
      </c>
      <c r="B82" s="227" t="s">
        <v>100</v>
      </c>
      <c r="C82" s="224"/>
      <c r="D82" s="225"/>
      <c r="E82" s="212"/>
      <c r="F82" s="228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</row>
    <row r="83" s="208" customFormat="1" ht="15.75" spans="1:122">
      <c r="A83" s="64">
        <v>82</v>
      </c>
      <c r="B83" s="64" t="s">
        <v>101</v>
      </c>
      <c r="C83" s="224"/>
      <c r="D83" s="225"/>
      <c r="E83" s="212"/>
      <c r="F83" s="212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</row>
    <row r="84" s="208" customFormat="1" ht="15.75" spans="1:122">
      <c r="A84" s="64">
        <v>83</v>
      </c>
      <c r="B84" s="64" t="s">
        <v>102</v>
      </c>
      <c r="C84" s="224"/>
      <c r="D84" s="225"/>
      <c r="E84" s="212"/>
      <c r="F84" s="212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</row>
    <row r="85" s="208" customFormat="1" ht="15.75" spans="1:122">
      <c r="A85" s="64">
        <v>84</v>
      </c>
      <c r="B85" s="64" t="s">
        <v>103</v>
      </c>
      <c r="C85" s="224"/>
      <c r="D85" s="225"/>
      <c r="E85" s="212"/>
      <c r="F85" s="212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</row>
    <row r="86" s="208" customFormat="1" ht="15.75" spans="1:122">
      <c r="A86" s="64">
        <v>85</v>
      </c>
      <c r="B86" s="65" t="s">
        <v>104</v>
      </c>
      <c r="C86" s="229"/>
      <c r="D86" s="225"/>
      <c r="E86" s="212"/>
      <c r="F86" s="212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</row>
    <row r="87" s="208" customFormat="1" ht="15.75" spans="1:122">
      <c r="A87" s="64">
        <v>86</v>
      </c>
      <c r="B87" s="64" t="s">
        <v>105</v>
      </c>
      <c r="C87" s="224"/>
      <c r="D87" s="225"/>
      <c r="E87" s="212"/>
      <c r="F87" s="212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</row>
    <row r="88" s="208" customFormat="1" ht="15.75" spans="1:122">
      <c r="A88" s="64">
        <v>87</v>
      </c>
      <c r="B88" s="65" t="s">
        <v>106</v>
      </c>
      <c r="C88" s="229"/>
      <c r="D88" s="225"/>
      <c r="E88" s="212"/>
      <c r="F88" s="212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</row>
    <row r="89" s="209" customFormat="1" ht="15.75" spans="1:6">
      <c r="A89" s="64">
        <v>88</v>
      </c>
      <c r="B89" s="227" t="s">
        <v>107</v>
      </c>
      <c r="C89" s="224"/>
      <c r="D89" s="225"/>
      <c r="E89" s="212"/>
      <c r="F89" s="228"/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workbookViewId="0">
      <selection activeCell="Q5" sqref="Q5"/>
    </sheetView>
  </sheetViews>
  <sheetFormatPr defaultColWidth="8.36666666666667" defaultRowHeight="15.75"/>
  <cols>
    <col min="1" max="1" width="17.475" style="69" customWidth="1"/>
    <col min="2" max="2" width="9.94166666666667" style="69" customWidth="1"/>
    <col min="3" max="3" width="10.5666666666667" style="72" customWidth="1"/>
    <col min="4" max="10" width="10.5666666666667" style="69" customWidth="1"/>
    <col min="11" max="11" width="12.8666666666667" style="73" customWidth="1"/>
    <col min="12" max="12" width="12.8666666666667" style="69" customWidth="1"/>
    <col min="13" max="13" width="15.3833333333333" style="69" customWidth="1"/>
    <col min="14" max="14" width="8.36666666666667" style="71"/>
    <col min="15" max="16384" width="8.36666666666667" style="69"/>
  </cols>
  <sheetData>
    <row r="1" s="39" customFormat="1" ht="24" customHeight="1" spans="1:14">
      <c r="A1" s="74" t="s">
        <v>273</v>
      </c>
      <c r="B1" s="75"/>
      <c r="C1" s="76"/>
      <c r="D1" s="75"/>
      <c r="E1" s="75"/>
      <c r="F1" s="75"/>
      <c r="G1" s="75"/>
      <c r="H1" s="75"/>
      <c r="I1" s="75"/>
      <c r="J1" s="75"/>
      <c r="K1" s="75"/>
      <c r="L1" s="75"/>
      <c r="M1" s="85"/>
      <c r="N1" s="71"/>
    </row>
    <row r="2" s="69" customFormat="1" spans="1:13">
      <c r="A2" s="77" t="s">
        <v>110</v>
      </c>
      <c r="B2" s="77" t="s">
        <v>274</v>
      </c>
      <c r="C2" s="78" t="s">
        <v>275</v>
      </c>
      <c r="D2" s="77"/>
      <c r="E2" s="77"/>
      <c r="F2" s="77"/>
      <c r="G2" s="77" t="s">
        <v>276</v>
      </c>
      <c r="H2" s="77" t="s">
        <v>277</v>
      </c>
      <c r="I2" s="77" t="s">
        <v>278</v>
      </c>
      <c r="J2" s="77" t="s">
        <v>279</v>
      </c>
      <c r="K2" s="86" t="s">
        <v>280</v>
      </c>
      <c r="L2" s="86" t="s">
        <v>281</v>
      </c>
      <c r="M2" s="87" t="s">
        <v>282</v>
      </c>
    </row>
    <row r="3" s="69" customFormat="1" spans="1:13">
      <c r="A3" s="79" t="s">
        <v>17</v>
      </c>
      <c r="B3" s="80" t="s">
        <v>283</v>
      </c>
      <c r="C3" s="81">
        <v>98</v>
      </c>
      <c r="D3" s="82"/>
      <c r="E3" s="82"/>
      <c r="F3" s="82"/>
      <c r="G3" s="83"/>
      <c r="H3" s="79">
        <f>COUNT(C3:C15)</f>
        <v>13</v>
      </c>
      <c r="I3" s="79">
        <f>COUNTIF(C3:C15,"&gt;=95")</f>
        <v>13</v>
      </c>
      <c r="J3" s="79">
        <f>COUNTIF(C3:C15,"&lt;85")</f>
        <v>0</v>
      </c>
      <c r="K3" s="88">
        <f>I3/H3</f>
        <v>1</v>
      </c>
      <c r="L3" s="88">
        <f>J3/H3</f>
        <v>0</v>
      </c>
      <c r="M3" s="89">
        <f>K3*60+40</f>
        <v>100</v>
      </c>
    </row>
    <row r="4" s="69" customFormat="1" spans="1:13">
      <c r="A4" s="84"/>
      <c r="B4" s="80" t="s">
        <v>284</v>
      </c>
      <c r="C4" s="81">
        <v>98</v>
      </c>
      <c r="D4" s="82"/>
      <c r="E4" s="82"/>
      <c r="F4" s="82"/>
      <c r="G4" s="83"/>
      <c r="H4" s="84"/>
      <c r="I4" s="84"/>
      <c r="J4" s="84"/>
      <c r="K4" s="90"/>
      <c r="L4" s="90"/>
      <c r="M4" s="91"/>
    </row>
    <row r="5" s="69" customFormat="1" spans="1:13">
      <c r="A5" s="84"/>
      <c r="B5" s="80" t="s">
        <v>285</v>
      </c>
      <c r="C5" s="81">
        <v>95.3333333333333</v>
      </c>
      <c r="D5" s="82"/>
      <c r="E5" s="82"/>
      <c r="F5" s="82"/>
      <c r="G5" s="83"/>
      <c r="H5" s="84"/>
      <c r="I5" s="84"/>
      <c r="J5" s="84"/>
      <c r="K5" s="90"/>
      <c r="L5" s="90"/>
      <c r="M5" s="91"/>
    </row>
    <row r="6" s="69" customFormat="1" spans="1:13">
      <c r="A6" s="84"/>
      <c r="B6" s="80" t="s">
        <v>286</v>
      </c>
      <c r="C6" s="81">
        <v>96</v>
      </c>
      <c r="D6" s="82"/>
      <c r="E6" s="82"/>
      <c r="F6" s="82"/>
      <c r="G6" s="83"/>
      <c r="H6" s="84"/>
      <c r="I6" s="84"/>
      <c r="J6" s="84"/>
      <c r="K6" s="90"/>
      <c r="L6" s="90"/>
      <c r="M6" s="91"/>
    </row>
    <row r="7" s="69" customFormat="1" spans="1:13">
      <c r="A7" s="84"/>
      <c r="B7" s="80" t="s">
        <v>287</v>
      </c>
      <c r="C7" s="81">
        <v>95</v>
      </c>
      <c r="D7" s="82"/>
      <c r="E7" s="82"/>
      <c r="F7" s="82"/>
      <c r="G7" s="83"/>
      <c r="H7" s="84"/>
      <c r="I7" s="84"/>
      <c r="J7" s="84"/>
      <c r="K7" s="90"/>
      <c r="L7" s="90"/>
      <c r="M7" s="91"/>
    </row>
    <row r="8" s="69" customFormat="1" spans="1:13">
      <c r="A8" s="84"/>
      <c r="B8" s="80" t="s">
        <v>288</v>
      </c>
      <c r="C8" s="81">
        <v>97.3333333333333</v>
      </c>
      <c r="D8" s="82"/>
      <c r="E8" s="82"/>
      <c r="F8" s="82"/>
      <c r="G8" s="83"/>
      <c r="H8" s="84"/>
      <c r="I8" s="84"/>
      <c r="J8" s="84"/>
      <c r="K8" s="90"/>
      <c r="L8" s="90"/>
      <c r="M8" s="91"/>
    </row>
    <row r="9" s="69" customFormat="1" spans="1:13">
      <c r="A9" s="84"/>
      <c r="B9" s="80" t="s">
        <v>289</v>
      </c>
      <c r="C9" s="81">
        <v>97.6666666666667</v>
      </c>
      <c r="D9" s="82"/>
      <c r="E9" s="82"/>
      <c r="F9" s="82"/>
      <c r="G9" s="83"/>
      <c r="H9" s="84"/>
      <c r="I9" s="84"/>
      <c r="J9" s="84"/>
      <c r="K9" s="90"/>
      <c r="L9" s="90"/>
      <c r="M9" s="91"/>
    </row>
    <row r="10" s="69" customFormat="1" spans="1:13">
      <c r="A10" s="84"/>
      <c r="B10" s="80" t="s">
        <v>290</v>
      </c>
      <c r="C10" s="81">
        <v>98</v>
      </c>
      <c r="D10" s="82"/>
      <c r="E10" s="82"/>
      <c r="F10" s="82"/>
      <c r="G10" s="83"/>
      <c r="H10" s="84"/>
      <c r="I10" s="84"/>
      <c r="J10" s="84"/>
      <c r="K10" s="90"/>
      <c r="L10" s="90"/>
      <c r="M10" s="91"/>
    </row>
    <row r="11" s="69" customFormat="1" spans="1:13">
      <c r="A11" s="84"/>
      <c r="B11" s="80" t="s">
        <v>291</v>
      </c>
      <c r="C11" s="81">
        <v>97.6666666666667</v>
      </c>
      <c r="D11" s="82"/>
      <c r="E11" s="82"/>
      <c r="F11" s="82"/>
      <c r="G11" s="83"/>
      <c r="H11" s="84"/>
      <c r="I11" s="84"/>
      <c r="J11" s="84"/>
      <c r="K11" s="90"/>
      <c r="L11" s="90"/>
      <c r="M11" s="91"/>
    </row>
    <row r="12" s="69" customFormat="1" spans="1:13">
      <c r="A12" s="84"/>
      <c r="B12" s="80" t="s">
        <v>292</v>
      </c>
      <c r="C12" s="81">
        <v>99</v>
      </c>
      <c r="D12" s="82"/>
      <c r="E12" s="82"/>
      <c r="F12" s="82"/>
      <c r="G12" s="83"/>
      <c r="H12" s="84"/>
      <c r="I12" s="84"/>
      <c r="J12" s="84"/>
      <c r="K12" s="90"/>
      <c r="L12" s="90"/>
      <c r="M12" s="91"/>
    </row>
    <row r="13" s="69" customFormat="1" spans="1:13">
      <c r="A13" s="84"/>
      <c r="B13" s="80" t="s">
        <v>293</v>
      </c>
      <c r="C13" s="81">
        <v>98.3333333333333</v>
      </c>
      <c r="D13" s="82"/>
      <c r="E13" s="82"/>
      <c r="F13" s="82"/>
      <c r="G13" s="83"/>
      <c r="H13" s="84"/>
      <c r="I13" s="84"/>
      <c r="J13" s="84"/>
      <c r="K13" s="90"/>
      <c r="L13" s="90"/>
      <c r="M13" s="91"/>
    </row>
    <row r="14" s="69" customFormat="1" spans="1:13">
      <c r="A14" s="84"/>
      <c r="B14" s="80" t="s">
        <v>294</v>
      </c>
      <c r="C14" s="81">
        <v>98</v>
      </c>
      <c r="D14" s="82"/>
      <c r="E14" s="82"/>
      <c r="F14" s="82"/>
      <c r="G14" s="83"/>
      <c r="H14" s="84"/>
      <c r="I14" s="84"/>
      <c r="J14" s="84"/>
      <c r="K14" s="90"/>
      <c r="L14" s="90"/>
      <c r="M14" s="91"/>
    </row>
    <row r="15" s="69" customFormat="1" spans="1:13">
      <c r="A15" s="84"/>
      <c r="B15" s="80" t="s">
        <v>295</v>
      </c>
      <c r="C15" s="81">
        <v>97.3333333333333</v>
      </c>
      <c r="D15" s="82"/>
      <c r="E15" s="82"/>
      <c r="F15" s="82"/>
      <c r="G15" s="83"/>
      <c r="H15" s="84"/>
      <c r="I15" s="84"/>
      <c r="J15" s="84"/>
      <c r="K15" s="90"/>
      <c r="L15" s="90"/>
      <c r="M15" s="91"/>
    </row>
    <row r="16" s="69" customFormat="1" spans="1:13">
      <c r="A16" s="79" t="s">
        <v>18</v>
      </c>
      <c r="B16" s="80" t="s">
        <v>296</v>
      </c>
      <c r="C16" s="81">
        <v>96.6666666666667</v>
      </c>
      <c r="D16" s="82"/>
      <c r="E16" s="82"/>
      <c r="F16" s="82"/>
      <c r="G16" s="83"/>
      <c r="H16" s="79">
        <f>COUNT(C16:C26)</f>
        <v>11</v>
      </c>
      <c r="I16" s="79">
        <f>COUNTIF(C16:C26,"&gt;=95")</f>
        <v>9</v>
      </c>
      <c r="J16" s="79">
        <f>COUNTIF(C16:C26,"&lt;85")</f>
        <v>0</v>
      </c>
      <c r="K16" s="88">
        <f>I16/H16</f>
        <v>0.818181818181818</v>
      </c>
      <c r="L16" s="88">
        <f>J16/H16</f>
        <v>0</v>
      </c>
      <c r="M16" s="89">
        <f>K16*60+40</f>
        <v>89.0909090909091</v>
      </c>
    </row>
    <row r="17" s="69" customFormat="1" spans="1:13">
      <c r="A17" s="84"/>
      <c r="B17" s="80" t="s">
        <v>297</v>
      </c>
      <c r="C17" s="81">
        <v>92.6666666666667</v>
      </c>
      <c r="D17" s="82"/>
      <c r="E17" s="82"/>
      <c r="F17" s="82"/>
      <c r="G17" s="83"/>
      <c r="H17" s="84"/>
      <c r="I17" s="84"/>
      <c r="J17" s="84"/>
      <c r="K17" s="90"/>
      <c r="L17" s="90"/>
      <c r="M17" s="91"/>
    </row>
    <row r="18" s="69" customFormat="1" spans="1:13">
      <c r="A18" s="84"/>
      <c r="B18" s="80" t="s">
        <v>298</v>
      </c>
      <c r="C18" s="81">
        <v>97.3333333333333</v>
      </c>
      <c r="D18" s="82"/>
      <c r="E18" s="82"/>
      <c r="F18" s="82"/>
      <c r="G18" s="83"/>
      <c r="H18" s="84"/>
      <c r="I18" s="84"/>
      <c r="J18" s="84"/>
      <c r="K18" s="90"/>
      <c r="L18" s="90"/>
      <c r="M18" s="91"/>
    </row>
    <row r="19" s="69" customFormat="1" spans="1:13">
      <c r="A19" s="84"/>
      <c r="B19" s="80" t="s">
        <v>295</v>
      </c>
      <c r="C19" s="81">
        <v>97.3333333333333</v>
      </c>
      <c r="D19" s="82"/>
      <c r="E19" s="82"/>
      <c r="F19" s="82"/>
      <c r="G19" s="83"/>
      <c r="H19" s="84"/>
      <c r="I19" s="84"/>
      <c r="J19" s="84"/>
      <c r="K19" s="90"/>
      <c r="L19" s="90"/>
      <c r="M19" s="91"/>
    </row>
    <row r="20" s="69" customFormat="1" spans="1:13">
      <c r="A20" s="84"/>
      <c r="B20" s="80" t="s">
        <v>299</v>
      </c>
      <c r="C20" s="81">
        <v>94.6666666666667</v>
      </c>
      <c r="D20" s="82"/>
      <c r="E20" s="82"/>
      <c r="F20" s="82"/>
      <c r="G20" s="83"/>
      <c r="H20" s="84"/>
      <c r="I20" s="84"/>
      <c r="J20" s="84"/>
      <c r="K20" s="90"/>
      <c r="L20" s="90"/>
      <c r="M20" s="91"/>
    </row>
    <row r="21" s="69" customFormat="1" spans="1:13">
      <c r="A21" s="84"/>
      <c r="B21" s="80" t="s">
        <v>300</v>
      </c>
      <c r="C21" s="81">
        <v>98.3333333333333</v>
      </c>
      <c r="D21" s="82"/>
      <c r="E21" s="82"/>
      <c r="F21" s="82"/>
      <c r="G21" s="83"/>
      <c r="H21" s="84"/>
      <c r="I21" s="84"/>
      <c r="J21" s="84"/>
      <c r="K21" s="90"/>
      <c r="L21" s="90"/>
      <c r="M21" s="91"/>
    </row>
    <row r="22" s="69" customFormat="1" spans="1:13">
      <c r="A22" s="84"/>
      <c r="B22" s="80" t="s">
        <v>301</v>
      </c>
      <c r="C22" s="81">
        <v>98</v>
      </c>
      <c r="D22" s="82"/>
      <c r="E22" s="82"/>
      <c r="F22" s="82"/>
      <c r="G22" s="83"/>
      <c r="H22" s="84"/>
      <c r="I22" s="84"/>
      <c r="J22" s="84"/>
      <c r="K22" s="90"/>
      <c r="L22" s="90"/>
      <c r="M22" s="91"/>
    </row>
    <row r="23" s="69" customFormat="1" spans="1:13">
      <c r="A23" s="84"/>
      <c r="B23" s="80" t="s">
        <v>302</v>
      </c>
      <c r="C23" s="81">
        <v>98.3333333333333</v>
      </c>
      <c r="D23" s="82"/>
      <c r="E23" s="82"/>
      <c r="F23" s="82"/>
      <c r="G23" s="83"/>
      <c r="H23" s="84"/>
      <c r="I23" s="84"/>
      <c r="J23" s="84"/>
      <c r="K23" s="90"/>
      <c r="L23" s="90"/>
      <c r="M23" s="91"/>
    </row>
    <row r="24" s="69" customFormat="1" spans="1:13">
      <c r="A24" s="84"/>
      <c r="B24" s="80" t="s">
        <v>303</v>
      </c>
      <c r="C24" s="81">
        <v>98.3333333333333</v>
      </c>
      <c r="D24" s="82"/>
      <c r="E24" s="82"/>
      <c r="F24" s="82"/>
      <c r="G24" s="83"/>
      <c r="H24" s="84"/>
      <c r="I24" s="84"/>
      <c r="J24" s="84"/>
      <c r="K24" s="90"/>
      <c r="L24" s="90"/>
      <c r="M24" s="91"/>
    </row>
    <row r="25" s="69" customFormat="1" spans="1:13">
      <c r="A25" s="84"/>
      <c r="B25" s="80" t="s">
        <v>304</v>
      </c>
      <c r="C25" s="81">
        <v>98.3333333333333</v>
      </c>
      <c r="D25" s="82"/>
      <c r="E25" s="82"/>
      <c r="F25" s="82"/>
      <c r="G25" s="83"/>
      <c r="H25" s="84"/>
      <c r="I25" s="84"/>
      <c r="J25" s="84"/>
      <c r="K25" s="90"/>
      <c r="L25" s="90"/>
      <c r="M25" s="91"/>
    </row>
    <row r="26" s="69" customFormat="1" spans="1:13">
      <c r="A26" s="84"/>
      <c r="B26" s="80" t="s">
        <v>305</v>
      </c>
      <c r="C26" s="81">
        <v>98.3333333333333</v>
      </c>
      <c r="D26" s="82"/>
      <c r="E26" s="82"/>
      <c r="F26" s="82"/>
      <c r="G26" s="83"/>
      <c r="H26" s="84"/>
      <c r="I26" s="84"/>
      <c r="J26" s="84"/>
      <c r="K26" s="90"/>
      <c r="L26" s="90"/>
      <c r="M26" s="91"/>
    </row>
    <row r="27" s="69" customFormat="1" spans="1:13">
      <c r="A27" s="79" t="s">
        <v>19</v>
      </c>
      <c r="B27" s="80" t="s">
        <v>296</v>
      </c>
      <c r="C27" s="81">
        <v>96.6666666666667</v>
      </c>
      <c r="D27" s="82"/>
      <c r="E27" s="82"/>
      <c r="F27" s="82"/>
      <c r="G27" s="83"/>
      <c r="H27" s="79">
        <f>COUNT(C27:C41)</f>
        <v>15</v>
      </c>
      <c r="I27" s="79">
        <f>COUNTIF(C27:C41,"&gt;=95")</f>
        <v>12</v>
      </c>
      <c r="J27" s="79">
        <f>COUNTIF(C27:C41,"&lt;85")</f>
        <v>0</v>
      </c>
      <c r="K27" s="88">
        <f>I27/H27</f>
        <v>0.8</v>
      </c>
      <c r="L27" s="88">
        <f>J27/H27</f>
        <v>0</v>
      </c>
      <c r="M27" s="89">
        <f>K27*60+40</f>
        <v>88</v>
      </c>
    </row>
    <row r="28" s="69" customFormat="1" spans="1:13">
      <c r="A28" s="84"/>
      <c r="B28" s="80" t="s">
        <v>306</v>
      </c>
      <c r="C28" s="81">
        <v>98.6666666666667</v>
      </c>
      <c r="D28" s="82"/>
      <c r="E28" s="82"/>
      <c r="F28" s="82"/>
      <c r="G28" s="83"/>
      <c r="H28" s="84"/>
      <c r="I28" s="84"/>
      <c r="J28" s="84"/>
      <c r="K28" s="90"/>
      <c r="L28" s="90"/>
      <c r="M28" s="91"/>
    </row>
    <row r="29" s="69" customFormat="1" spans="1:13">
      <c r="A29" s="84"/>
      <c r="B29" s="80" t="s">
        <v>307</v>
      </c>
      <c r="C29" s="81">
        <v>98.6666666666667</v>
      </c>
      <c r="D29" s="82"/>
      <c r="E29" s="82"/>
      <c r="F29" s="82"/>
      <c r="G29" s="83"/>
      <c r="H29" s="84"/>
      <c r="I29" s="84"/>
      <c r="J29" s="84"/>
      <c r="K29" s="90"/>
      <c r="L29" s="90"/>
      <c r="M29" s="91"/>
    </row>
    <row r="30" s="69" customFormat="1" spans="1:13">
      <c r="A30" s="84"/>
      <c r="B30" s="80" t="s">
        <v>308</v>
      </c>
      <c r="C30" s="81">
        <v>92.6666666666667</v>
      </c>
      <c r="D30" s="82"/>
      <c r="E30" s="82"/>
      <c r="F30" s="82"/>
      <c r="G30" s="83"/>
      <c r="H30" s="84"/>
      <c r="I30" s="84"/>
      <c r="J30" s="84"/>
      <c r="K30" s="90"/>
      <c r="L30" s="90"/>
      <c r="M30" s="91"/>
    </row>
    <row r="31" s="69" customFormat="1" spans="1:13">
      <c r="A31" s="84"/>
      <c r="B31" s="80" t="s">
        <v>309</v>
      </c>
      <c r="C31" s="81">
        <v>95</v>
      </c>
      <c r="D31" s="82"/>
      <c r="E31" s="82"/>
      <c r="F31" s="82"/>
      <c r="G31" s="83"/>
      <c r="H31" s="84"/>
      <c r="I31" s="84"/>
      <c r="J31" s="84"/>
      <c r="K31" s="90"/>
      <c r="L31" s="90"/>
      <c r="M31" s="91"/>
    </row>
    <row r="32" s="69" customFormat="1" spans="1:13">
      <c r="A32" s="84"/>
      <c r="B32" s="80" t="s">
        <v>310</v>
      </c>
      <c r="C32" s="81">
        <v>97.6666666666667</v>
      </c>
      <c r="D32" s="82"/>
      <c r="E32" s="82"/>
      <c r="F32" s="82"/>
      <c r="G32" s="83"/>
      <c r="H32" s="84"/>
      <c r="I32" s="84"/>
      <c r="J32" s="84"/>
      <c r="K32" s="90"/>
      <c r="L32" s="90"/>
      <c r="M32" s="91"/>
    </row>
    <row r="33" s="69" customFormat="1" spans="1:13">
      <c r="A33" s="84"/>
      <c r="B33" s="80" t="s">
        <v>311</v>
      </c>
      <c r="C33" s="81">
        <v>91</v>
      </c>
      <c r="D33" s="82"/>
      <c r="E33" s="82"/>
      <c r="F33" s="82"/>
      <c r="G33" s="83"/>
      <c r="H33" s="84"/>
      <c r="I33" s="84"/>
      <c r="J33" s="84"/>
      <c r="K33" s="90"/>
      <c r="L33" s="90"/>
      <c r="M33" s="91"/>
    </row>
    <row r="34" s="69" customFormat="1" spans="1:13">
      <c r="A34" s="84"/>
      <c r="B34" s="80" t="s">
        <v>312</v>
      </c>
      <c r="C34" s="81">
        <v>98.3333333333333</v>
      </c>
      <c r="D34" s="82"/>
      <c r="E34" s="82"/>
      <c r="F34" s="82"/>
      <c r="G34" s="83"/>
      <c r="H34" s="84"/>
      <c r="I34" s="84"/>
      <c r="J34" s="84"/>
      <c r="K34" s="90"/>
      <c r="L34" s="90"/>
      <c r="M34" s="91"/>
    </row>
    <row r="35" s="69" customFormat="1" spans="1:13">
      <c r="A35" s="84"/>
      <c r="B35" s="80" t="s">
        <v>313</v>
      </c>
      <c r="C35" s="81">
        <v>97.6666666666667</v>
      </c>
      <c r="D35" s="82"/>
      <c r="E35" s="82"/>
      <c r="F35" s="82"/>
      <c r="G35" s="83"/>
      <c r="H35" s="84"/>
      <c r="I35" s="84"/>
      <c r="J35" s="84"/>
      <c r="K35" s="90"/>
      <c r="L35" s="90"/>
      <c r="M35" s="91"/>
    </row>
    <row r="36" s="69" customFormat="1" spans="1:13">
      <c r="A36" s="84"/>
      <c r="B36" s="80" t="s">
        <v>314</v>
      </c>
      <c r="C36" s="81">
        <v>98</v>
      </c>
      <c r="D36" s="82"/>
      <c r="E36" s="82"/>
      <c r="F36" s="82"/>
      <c r="G36" s="83"/>
      <c r="H36" s="84"/>
      <c r="I36" s="84"/>
      <c r="J36" s="84"/>
      <c r="K36" s="90"/>
      <c r="L36" s="90"/>
      <c r="M36" s="91"/>
    </row>
    <row r="37" s="69" customFormat="1" spans="1:13">
      <c r="A37" s="84"/>
      <c r="B37" s="80" t="s">
        <v>315</v>
      </c>
      <c r="C37" s="81">
        <v>93.6666666666667</v>
      </c>
      <c r="D37" s="82"/>
      <c r="E37" s="82"/>
      <c r="F37" s="82"/>
      <c r="G37" s="83"/>
      <c r="H37" s="84"/>
      <c r="I37" s="84"/>
      <c r="J37" s="84"/>
      <c r="K37" s="90"/>
      <c r="L37" s="90"/>
      <c r="M37" s="91"/>
    </row>
    <row r="38" s="69" customFormat="1" spans="1:13">
      <c r="A38" s="84"/>
      <c r="B38" s="80" t="s">
        <v>316</v>
      </c>
      <c r="C38" s="81">
        <v>97.3333333333333</v>
      </c>
      <c r="D38" s="82"/>
      <c r="E38" s="82"/>
      <c r="F38" s="82"/>
      <c r="G38" s="83"/>
      <c r="H38" s="84"/>
      <c r="I38" s="84"/>
      <c r="J38" s="84"/>
      <c r="K38" s="90"/>
      <c r="L38" s="90"/>
      <c r="M38" s="91"/>
    </row>
    <row r="39" s="69" customFormat="1" spans="1:13">
      <c r="A39" s="84"/>
      <c r="B39" s="80" t="s">
        <v>317</v>
      </c>
      <c r="C39" s="81">
        <v>98.3333333333333</v>
      </c>
      <c r="D39" s="82"/>
      <c r="E39" s="82"/>
      <c r="F39" s="82"/>
      <c r="G39" s="83"/>
      <c r="H39" s="84"/>
      <c r="I39" s="84"/>
      <c r="J39" s="84"/>
      <c r="K39" s="90"/>
      <c r="L39" s="90"/>
      <c r="M39" s="91"/>
    </row>
    <row r="40" s="69" customFormat="1" spans="1:13">
      <c r="A40" s="84"/>
      <c r="B40" s="80" t="s">
        <v>318</v>
      </c>
      <c r="C40" s="81">
        <v>97</v>
      </c>
      <c r="D40" s="82"/>
      <c r="E40" s="82"/>
      <c r="F40" s="82"/>
      <c r="G40" s="83"/>
      <c r="H40" s="84"/>
      <c r="I40" s="84"/>
      <c r="J40" s="84"/>
      <c r="K40" s="90"/>
      <c r="L40" s="90"/>
      <c r="M40" s="91"/>
    </row>
    <row r="41" s="69" customFormat="1" spans="1:13">
      <c r="A41" s="84"/>
      <c r="B41" s="80" t="s">
        <v>305</v>
      </c>
      <c r="C41" s="81">
        <v>98.3333333333333</v>
      </c>
      <c r="D41" s="82"/>
      <c r="E41" s="82"/>
      <c r="F41" s="82"/>
      <c r="G41" s="83"/>
      <c r="H41" s="84"/>
      <c r="I41" s="84"/>
      <c r="J41" s="84"/>
      <c r="K41" s="90"/>
      <c r="L41" s="90"/>
      <c r="M41" s="91"/>
    </row>
    <row r="42" s="69" customFormat="1" spans="1:13">
      <c r="A42" s="79" t="s">
        <v>20</v>
      </c>
      <c r="B42" s="80" t="s">
        <v>319</v>
      </c>
      <c r="C42" s="81">
        <v>98.3333333333333</v>
      </c>
      <c r="D42" s="82"/>
      <c r="E42" s="82"/>
      <c r="F42" s="82"/>
      <c r="G42" s="83"/>
      <c r="H42" s="79">
        <f>COUNT(C42:C54)</f>
        <v>13</v>
      </c>
      <c r="I42" s="79">
        <f>COUNTIF(C42:C54,"&gt;=95")</f>
        <v>13</v>
      </c>
      <c r="J42" s="79">
        <f>COUNTIF(C42:C54,"&lt;85")</f>
        <v>0</v>
      </c>
      <c r="K42" s="88">
        <f>I42/H42</f>
        <v>1</v>
      </c>
      <c r="L42" s="88">
        <f>J42/H42</f>
        <v>0</v>
      </c>
      <c r="M42" s="89">
        <f>K42*60+40</f>
        <v>100</v>
      </c>
    </row>
    <row r="43" s="69" customFormat="1" spans="1:13">
      <c r="A43" s="84"/>
      <c r="B43" s="80" t="s">
        <v>320</v>
      </c>
      <c r="C43" s="81">
        <v>98.3333333333333</v>
      </c>
      <c r="D43" s="82"/>
      <c r="E43" s="82"/>
      <c r="F43" s="82"/>
      <c r="G43" s="83"/>
      <c r="H43" s="84"/>
      <c r="I43" s="84"/>
      <c r="J43" s="84"/>
      <c r="K43" s="90"/>
      <c r="L43" s="90"/>
      <c r="M43" s="91"/>
    </row>
    <row r="44" s="69" customFormat="1" spans="1:13">
      <c r="A44" s="84"/>
      <c r="B44" s="80" t="s">
        <v>321</v>
      </c>
      <c r="C44" s="81">
        <v>98.6666666666667</v>
      </c>
      <c r="D44" s="82"/>
      <c r="E44" s="82"/>
      <c r="F44" s="82"/>
      <c r="G44" s="83"/>
      <c r="H44" s="84"/>
      <c r="I44" s="84"/>
      <c r="J44" s="84"/>
      <c r="K44" s="90"/>
      <c r="L44" s="90"/>
      <c r="M44" s="91"/>
    </row>
    <row r="45" s="69" customFormat="1" spans="1:13">
      <c r="A45" s="84"/>
      <c r="B45" s="80" t="s">
        <v>322</v>
      </c>
      <c r="C45" s="81">
        <v>98.3333333333333</v>
      </c>
      <c r="D45" s="82"/>
      <c r="E45" s="82"/>
      <c r="F45" s="82"/>
      <c r="G45" s="83"/>
      <c r="H45" s="84"/>
      <c r="I45" s="84"/>
      <c r="J45" s="84"/>
      <c r="K45" s="90"/>
      <c r="L45" s="90"/>
      <c r="M45" s="91"/>
    </row>
    <row r="46" s="69" customFormat="1" spans="1:13">
      <c r="A46" s="84"/>
      <c r="B46" s="80" t="s">
        <v>323</v>
      </c>
      <c r="C46" s="81">
        <v>97.6666666666667</v>
      </c>
      <c r="D46" s="82"/>
      <c r="E46" s="82"/>
      <c r="F46" s="82"/>
      <c r="G46" s="83"/>
      <c r="H46" s="84"/>
      <c r="I46" s="84"/>
      <c r="J46" s="84"/>
      <c r="K46" s="90"/>
      <c r="L46" s="90"/>
      <c r="M46" s="91"/>
    </row>
    <row r="47" s="69" customFormat="1" spans="1:13">
      <c r="A47" s="84"/>
      <c r="B47" s="80" t="s">
        <v>324</v>
      </c>
      <c r="C47" s="81">
        <v>97.6666666666667</v>
      </c>
      <c r="D47" s="82"/>
      <c r="E47" s="82"/>
      <c r="F47" s="82"/>
      <c r="G47" s="83"/>
      <c r="H47" s="84"/>
      <c r="I47" s="84"/>
      <c r="J47" s="84"/>
      <c r="K47" s="90"/>
      <c r="L47" s="90"/>
      <c r="M47" s="91"/>
    </row>
    <row r="48" s="69" customFormat="1" spans="1:13">
      <c r="A48" s="84"/>
      <c r="B48" s="80" t="s">
        <v>325</v>
      </c>
      <c r="C48" s="81">
        <v>99</v>
      </c>
      <c r="D48" s="82"/>
      <c r="E48" s="82"/>
      <c r="F48" s="82"/>
      <c r="G48" s="83"/>
      <c r="H48" s="84"/>
      <c r="I48" s="84"/>
      <c r="J48" s="84"/>
      <c r="K48" s="90"/>
      <c r="L48" s="90"/>
      <c r="M48" s="91"/>
    </row>
    <row r="49" s="69" customFormat="1" spans="1:13">
      <c r="A49" s="84"/>
      <c r="B49" s="80" t="s">
        <v>326</v>
      </c>
      <c r="C49" s="81">
        <v>97</v>
      </c>
      <c r="D49" s="82"/>
      <c r="E49" s="82"/>
      <c r="F49" s="82"/>
      <c r="G49" s="83"/>
      <c r="H49" s="84"/>
      <c r="I49" s="84"/>
      <c r="J49" s="84"/>
      <c r="K49" s="90"/>
      <c r="L49" s="90"/>
      <c r="M49" s="91"/>
    </row>
    <row r="50" s="69" customFormat="1" spans="1:13">
      <c r="A50" s="84"/>
      <c r="B50" s="80" t="s">
        <v>327</v>
      </c>
      <c r="C50" s="81">
        <v>95.6666666666667</v>
      </c>
      <c r="D50" s="82"/>
      <c r="E50" s="82"/>
      <c r="F50" s="82"/>
      <c r="G50" s="83"/>
      <c r="H50" s="84"/>
      <c r="I50" s="84"/>
      <c r="J50" s="84"/>
      <c r="K50" s="90"/>
      <c r="L50" s="90"/>
      <c r="M50" s="91"/>
    </row>
    <row r="51" s="69" customFormat="1" spans="1:13">
      <c r="A51" s="84"/>
      <c r="B51" s="80" t="s">
        <v>328</v>
      </c>
      <c r="C51" s="81">
        <v>98.3333333333333</v>
      </c>
      <c r="D51" s="82"/>
      <c r="E51" s="82"/>
      <c r="F51" s="82"/>
      <c r="G51" s="83"/>
      <c r="H51" s="84"/>
      <c r="I51" s="84"/>
      <c r="J51" s="84"/>
      <c r="K51" s="90"/>
      <c r="L51" s="90"/>
      <c r="M51" s="91"/>
    </row>
    <row r="52" s="69" customFormat="1" spans="1:13">
      <c r="A52" s="84"/>
      <c r="B52" s="80" t="s">
        <v>329</v>
      </c>
      <c r="C52" s="81">
        <v>98.3333333333333</v>
      </c>
      <c r="D52" s="82"/>
      <c r="E52" s="82"/>
      <c r="F52" s="82"/>
      <c r="G52" s="83"/>
      <c r="H52" s="84"/>
      <c r="I52" s="84"/>
      <c r="J52" s="84"/>
      <c r="K52" s="90"/>
      <c r="L52" s="90"/>
      <c r="M52" s="91"/>
    </row>
    <row r="53" s="69" customFormat="1" spans="1:13">
      <c r="A53" s="84"/>
      <c r="B53" s="80" t="s">
        <v>330</v>
      </c>
      <c r="C53" s="81">
        <v>99</v>
      </c>
      <c r="D53" s="82"/>
      <c r="E53" s="82"/>
      <c r="F53" s="82"/>
      <c r="G53" s="83"/>
      <c r="H53" s="84"/>
      <c r="I53" s="84"/>
      <c r="J53" s="84"/>
      <c r="K53" s="90"/>
      <c r="L53" s="90"/>
      <c r="M53" s="91"/>
    </row>
    <row r="54" s="69" customFormat="1" spans="1:13">
      <c r="A54" s="84"/>
      <c r="B54" s="80" t="s">
        <v>331</v>
      </c>
      <c r="C54" s="81">
        <v>99</v>
      </c>
      <c r="D54" s="82"/>
      <c r="E54" s="82"/>
      <c r="F54" s="82"/>
      <c r="G54" s="83"/>
      <c r="H54" s="84"/>
      <c r="I54" s="84"/>
      <c r="J54" s="84"/>
      <c r="K54" s="90"/>
      <c r="L54" s="90"/>
      <c r="M54" s="91"/>
    </row>
    <row r="55" s="69" customFormat="1" spans="1:13">
      <c r="A55" s="79" t="s">
        <v>21</v>
      </c>
      <c r="B55" s="80" t="s">
        <v>332</v>
      </c>
      <c r="C55" s="81">
        <v>98</v>
      </c>
      <c r="D55" s="82"/>
      <c r="E55" s="82"/>
      <c r="F55" s="82"/>
      <c r="G55" s="83"/>
      <c r="H55" s="79">
        <f>COUNT(C55:C67)</f>
        <v>13</v>
      </c>
      <c r="I55" s="79">
        <f>COUNTIF(C55:C67,"&gt;=95")</f>
        <v>12</v>
      </c>
      <c r="J55" s="79">
        <f>COUNTIF(C55:C67,"&lt;85")</f>
        <v>0</v>
      </c>
      <c r="K55" s="88">
        <f>I55/H55</f>
        <v>0.923076923076923</v>
      </c>
      <c r="L55" s="88">
        <f>J55/H55</f>
        <v>0</v>
      </c>
      <c r="M55" s="89">
        <f>K55*60+40</f>
        <v>95.3846153846154</v>
      </c>
    </row>
    <row r="56" s="69" customFormat="1" spans="1:13">
      <c r="A56" s="84"/>
      <c r="B56" s="80" t="s">
        <v>333</v>
      </c>
      <c r="C56" s="81">
        <v>94.3333333333333</v>
      </c>
      <c r="D56" s="82"/>
      <c r="E56" s="82"/>
      <c r="F56" s="82"/>
      <c r="G56" s="83"/>
      <c r="H56" s="84"/>
      <c r="I56" s="84"/>
      <c r="J56" s="84"/>
      <c r="K56" s="90"/>
      <c r="L56" s="90"/>
      <c r="M56" s="91"/>
    </row>
    <row r="57" s="69" customFormat="1" spans="1:13">
      <c r="A57" s="84"/>
      <c r="B57" s="80" t="s">
        <v>334</v>
      </c>
      <c r="C57" s="81">
        <v>96.3333333333333</v>
      </c>
      <c r="D57" s="82"/>
      <c r="E57" s="82"/>
      <c r="F57" s="82"/>
      <c r="G57" s="83"/>
      <c r="H57" s="84"/>
      <c r="I57" s="84"/>
      <c r="J57" s="84"/>
      <c r="K57" s="90"/>
      <c r="L57" s="90"/>
      <c r="M57" s="91"/>
    </row>
    <row r="58" s="69" customFormat="1" spans="1:13">
      <c r="A58" s="84"/>
      <c r="B58" s="80" t="s">
        <v>335</v>
      </c>
      <c r="C58" s="81">
        <v>97.3333333333333</v>
      </c>
      <c r="D58" s="82"/>
      <c r="E58" s="82"/>
      <c r="F58" s="82"/>
      <c r="G58" s="83"/>
      <c r="H58" s="84"/>
      <c r="I58" s="84"/>
      <c r="J58" s="84"/>
      <c r="K58" s="90"/>
      <c r="L58" s="90"/>
      <c r="M58" s="91"/>
    </row>
    <row r="59" s="69" customFormat="1" spans="1:13">
      <c r="A59" s="84"/>
      <c r="B59" s="80" t="s">
        <v>336</v>
      </c>
      <c r="C59" s="81">
        <v>95.6666666666667</v>
      </c>
      <c r="D59" s="82"/>
      <c r="E59" s="82"/>
      <c r="F59" s="82"/>
      <c r="G59" s="83"/>
      <c r="H59" s="84"/>
      <c r="I59" s="84"/>
      <c r="J59" s="84"/>
      <c r="K59" s="90"/>
      <c r="L59" s="90"/>
      <c r="M59" s="91"/>
    </row>
    <row r="60" s="69" customFormat="1" spans="1:13">
      <c r="A60" s="84"/>
      <c r="B60" s="80" t="s">
        <v>337</v>
      </c>
      <c r="C60" s="81">
        <v>96</v>
      </c>
      <c r="D60" s="82"/>
      <c r="E60" s="82"/>
      <c r="F60" s="82"/>
      <c r="G60" s="83"/>
      <c r="H60" s="84"/>
      <c r="I60" s="84"/>
      <c r="J60" s="84"/>
      <c r="K60" s="90"/>
      <c r="L60" s="90"/>
      <c r="M60" s="91"/>
    </row>
    <row r="61" s="69" customFormat="1" spans="1:13">
      <c r="A61" s="84"/>
      <c r="B61" s="80" t="s">
        <v>338</v>
      </c>
      <c r="C61" s="81">
        <v>98</v>
      </c>
      <c r="D61" s="82"/>
      <c r="E61" s="82"/>
      <c r="F61" s="82"/>
      <c r="G61" s="83"/>
      <c r="H61" s="84"/>
      <c r="I61" s="84"/>
      <c r="J61" s="84"/>
      <c r="K61" s="90"/>
      <c r="L61" s="90"/>
      <c r="M61" s="91"/>
    </row>
    <row r="62" s="69" customFormat="1" spans="1:13">
      <c r="A62" s="84"/>
      <c r="B62" s="80" t="s">
        <v>339</v>
      </c>
      <c r="C62" s="81">
        <v>96.6666666666667</v>
      </c>
      <c r="D62" s="82"/>
      <c r="E62" s="82"/>
      <c r="F62" s="82"/>
      <c r="G62" s="83"/>
      <c r="H62" s="84"/>
      <c r="I62" s="84"/>
      <c r="J62" s="84"/>
      <c r="K62" s="90"/>
      <c r="L62" s="90"/>
      <c r="M62" s="91"/>
    </row>
    <row r="63" s="69" customFormat="1" spans="1:13">
      <c r="A63" s="84"/>
      <c r="B63" s="80" t="s">
        <v>340</v>
      </c>
      <c r="C63" s="81">
        <v>99</v>
      </c>
      <c r="D63" s="82"/>
      <c r="E63" s="82"/>
      <c r="F63" s="82"/>
      <c r="G63" s="83"/>
      <c r="H63" s="84"/>
      <c r="I63" s="84"/>
      <c r="J63" s="84"/>
      <c r="K63" s="90"/>
      <c r="L63" s="90"/>
      <c r="M63" s="91"/>
    </row>
    <row r="64" s="69" customFormat="1" spans="1:13">
      <c r="A64" s="84"/>
      <c r="B64" s="80" t="s">
        <v>341</v>
      </c>
      <c r="C64" s="81">
        <v>98.6666666666667</v>
      </c>
      <c r="D64" s="82"/>
      <c r="E64" s="82"/>
      <c r="F64" s="82"/>
      <c r="G64" s="83"/>
      <c r="H64" s="84"/>
      <c r="I64" s="84"/>
      <c r="J64" s="84"/>
      <c r="K64" s="90"/>
      <c r="L64" s="90"/>
      <c r="M64" s="91"/>
    </row>
    <row r="65" s="69" customFormat="1" spans="1:13">
      <c r="A65" s="84"/>
      <c r="B65" s="80" t="s">
        <v>342</v>
      </c>
      <c r="C65" s="81">
        <v>97.3333333333333</v>
      </c>
      <c r="D65" s="82"/>
      <c r="E65" s="82"/>
      <c r="F65" s="82"/>
      <c r="G65" s="83"/>
      <c r="H65" s="84"/>
      <c r="I65" s="84"/>
      <c r="J65" s="84"/>
      <c r="K65" s="90"/>
      <c r="L65" s="90"/>
      <c r="M65" s="91"/>
    </row>
    <row r="66" s="69" customFormat="1" spans="1:13">
      <c r="A66" s="84"/>
      <c r="B66" s="80" t="s">
        <v>343</v>
      </c>
      <c r="C66" s="81">
        <v>95.6666666666667</v>
      </c>
      <c r="D66" s="82"/>
      <c r="E66" s="82"/>
      <c r="F66" s="82"/>
      <c r="G66" s="83"/>
      <c r="H66" s="84"/>
      <c r="I66" s="84"/>
      <c r="J66" s="84"/>
      <c r="K66" s="90"/>
      <c r="L66" s="90"/>
      <c r="M66" s="91"/>
    </row>
    <row r="67" s="69" customFormat="1" spans="1:13">
      <c r="A67" s="84"/>
      <c r="B67" s="80" t="s">
        <v>344</v>
      </c>
      <c r="C67" s="81">
        <v>96.6666666666667</v>
      </c>
      <c r="D67" s="82"/>
      <c r="E67" s="82"/>
      <c r="F67" s="82"/>
      <c r="G67" s="83"/>
      <c r="H67" s="84"/>
      <c r="I67" s="84"/>
      <c r="J67" s="84"/>
      <c r="K67" s="90"/>
      <c r="L67" s="90"/>
      <c r="M67" s="91"/>
    </row>
    <row r="68" s="69" customFormat="1" spans="1:13">
      <c r="A68" s="79" t="s">
        <v>22</v>
      </c>
      <c r="B68" s="80" t="s">
        <v>345</v>
      </c>
      <c r="C68" s="81">
        <v>96.6666666666667</v>
      </c>
      <c r="D68" s="82"/>
      <c r="E68" s="82"/>
      <c r="F68" s="82"/>
      <c r="G68" s="83"/>
      <c r="H68" s="79">
        <f>COUNT(C68:C81)</f>
        <v>14</v>
      </c>
      <c r="I68" s="79">
        <f>COUNTIF(C68:C81,"&gt;=95")</f>
        <v>7</v>
      </c>
      <c r="J68" s="79">
        <f>COUNTIF(C68:C81,"&lt;85")</f>
        <v>0</v>
      </c>
      <c r="K68" s="88">
        <f>I68/H68</f>
        <v>0.5</v>
      </c>
      <c r="L68" s="88">
        <f>J68/H68</f>
        <v>0</v>
      </c>
      <c r="M68" s="89">
        <f>K68*60+40</f>
        <v>70</v>
      </c>
    </row>
    <row r="69" s="69" customFormat="1" spans="1:13">
      <c r="A69" s="84"/>
      <c r="B69" s="80" t="s">
        <v>307</v>
      </c>
      <c r="C69" s="81">
        <v>98.6666666666667</v>
      </c>
      <c r="D69" s="82"/>
      <c r="E69" s="82"/>
      <c r="F69" s="82"/>
      <c r="G69" s="83"/>
      <c r="H69" s="84"/>
      <c r="I69" s="84"/>
      <c r="J69" s="84"/>
      <c r="K69" s="90"/>
      <c r="L69" s="90"/>
      <c r="M69" s="91"/>
    </row>
    <row r="70" s="69" customFormat="1" spans="1:13">
      <c r="A70" s="84"/>
      <c r="B70" s="80" t="s">
        <v>346</v>
      </c>
      <c r="C70" s="81">
        <v>95</v>
      </c>
      <c r="D70" s="82"/>
      <c r="E70" s="82"/>
      <c r="F70" s="82"/>
      <c r="G70" s="83"/>
      <c r="H70" s="84"/>
      <c r="I70" s="84"/>
      <c r="J70" s="84"/>
      <c r="K70" s="90"/>
      <c r="L70" s="90"/>
      <c r="M70" s="91"/>
    </row>
    <row r="71" s="69" customFormat="1" spans="1:13">
      <c r="A71" s="84"/>
      <c r="B71" s="80" t="s">
        <v>347</v>
      </c>
      <c r="C71" s="81">
        <v>89.3333333333333</v>
      </c>
      <c r="D71" s="82"/>
      <c r="E71" s="82"/>
      <c r="F71" s="82"/>
      <c r="G71" s="83"/>
      <c r="H71" s="84"/>
      <c r="I71" s="84"/>
      <c r="J71" s="84"/>
      <c r="K71" s="90"/>
      <c r="L71" s="90"/>
      <c r="M71" s="91"/>
    </row>
    <row r="72" s="69" customFormat="1" spans="1:13">
      <c r="A72" s="84"/>
      <c r="B72" s="80" t="s">
        <v>348</v>
      </c>
      <c r="C72" s="81">
        <v>92</v>
      </c>
      <c r="D72" s="82"/>
      <c r="E72" s="82"/>
      <c r="F72" s="82"/>
      <c r="G72" s="83"/>
      <c r="H72" s="84"/>
      <c r="I72" s="84"/>
      <c r="J72" s="84"/>
      <c r="K72" s="90"/>
      <c r="L72" s="90"/>
      <c r="M72" s="91"/>
    </row>
    <row r="73" s="69" customFormat="1" spans="1:13">
      <c r="A73" s="84"/>
      <c r="B73" s="80" t="s">
        <v>349</v>
      </c>
      <c r="C73" s="81">
        <v>92</v>
      </c>
      <c r="D73" s="82"/>
      <c r="E73" s="82"/>
      <c r="F73" s="82"/>
      <c r="G73" s="83"/>
      <c r="H73" s="84"/>
      <c r="I73" s="84"/>
      <c r="J73" s="84"/>
      <c r="K73" s="90"/>
      <c r="L73" s="90"/>
      <c r="M73" s="91"/>
    </row>
    <row r="74" s="69" customFormat="1" spans="1:13">
      <c r="A74" s="84"/>
      <c r="B74" s="80" t="s">
        <v>350</v>
      </c>
      <c r="C74" s="81">
        <v>97</v>
      </c>
      <c r="D74" s="82"/>
      <c r="E74" s="82"/>
      <c r="F74" s="82"/>
      <c r="G74" s="83"/>
      <c r="H74" s="84"/>
      <c r="I74" s="84"/>
      <c r="J74" s="84"/>
      <c r="K74" s="90"/>
      <c r="L74" s="90"/>
      <c r="M74" s="91"/>
    </row>
    <row r="75" s="69" customFormat="1" spans="1:13">
      <c r="A75" s="84"/>
      <c r="B75" s="80" t="s">
        <v>351</v>
      </c>
      <c r="C75" s="81">
        <v>94</v>
      </c>
      <c r="D75" s="82"/>
      <c r="E75" s="82"/>
      <c r="F75" s="82"/>
      <c r="G75" s="83"/>
      <c r="H75" s="84"/>
      <c r="I75" s="84"/>
      <c r="J75" s="84"/>
      <c r="K75" s="90"/>
      <c r="L75" s="90"/>
      <c r="M75" s="91"/>
    </row>
    <row r="76" s="69" customFormat="1" spans="1:13">
      <c r="A76" s="84"/>
      <c r="B76" s="80" t="s">
        <v>352</v>
      </c>
      <c r="C76" s="81">
        <v>95</v>
      </c>
      <c r="D76" s="82"/>
      <c r="E76" s="82"/>
      <c r="F76" s="82"/>
      <c r="G76" s="83"/>
      <c r="H76" s="84"/>
      <c r="I76" s="84"/>
      <c r="J76" s="84"/>
      <c r="K76" s="90"/>
      <c r="L76" s="90"/>
      <c r="M76" s="91"/>
    </row>
    <row r="77" s="69" customFormat="1" spans="1:13">
      <c r="A77" s="84"/>
      <c r="B77" s="80" t="s">
        <v>353</v>
      </c>
      <c r="C77" s="81">
        <v>95.3333333333333</v>
      </c>
      <c r="D77" s="82"/>
      <c r="E77" s="82"/>
      <c r="F77" s="82"/>
      <c r="G77" s="83"/>
      <c r="H77" s="84"/>
      <c r="I77" s="84"/>
      <c r="J77" s="84"/>
      <c r="K77" s="90"/>
      <c r="L77" s="90"/>
      <c r="M77" s="91"/>
    </row>
    <row r="78" s="69" customFormat="1" spans="1:13">
      <c r="A78" s="84"/>
      <c r="B78" s="80" t="s">
        <v>354</v>
      </c>
      <c r="C78" s="81">
        <v>94.6666666666667</v>
      </c>
      <c r="D78" s="82"/>
      <c r="E78" s="82"/>
      <c r="F78" s="82"/>
      <c r="G78" s="83"/>
      <c r="H78" s="84"/>
      <c r="I78" s="84"/>
      <c r="J78" s="84"/>
      <c r="K78" s="90"/>
      <c r="L78" s="90"/>
      <c r="M78" s="91"/>
    </row>
    <row r="79" s="69" customFormat="1" spans="1:13">
      <c r="A79" s="84"/>
      <c r="B79" s="80" t="s">
        <v>355</v>
      </c>
      <c r="C79" s="81">
        <v>94.6666666666667</v>
      </c>
      <c r="D79" s="82"/>
      <c r="E79" s="82"/>
      <c r="F79" s="82"/>
      <c r="G79" s="83"/>
      <c r="H79" s="84"/>
      <c r="I79" s="84"/>
      <c r="J79" s="84"/>
      <c r="K79" s="90"/>
      <c r="L79" s="90"/>
      <c r="M79" s="91"/>
    </row>
    <row r="80" s="69" customFormat="1" spans="1:13">
      <c r="A80" s="84"/>
      <c r="B80" s="80" t="s">
        <v>356</v>
      </c>
      <c r="C80" s="81">
        <v>91.3333333333333</v>
      </c>
      <c r="D80" s="82"/>
      <c r="E80" s="82"/>
      <c r="F80" s="82"/>
      <c r="G80" s="83"/>
      <c r="H80" s="84"/>
      <c r="I80" s="84"/>
      <c r="J80" s="84"/>
      <c r="K80" s="90"/>
      <c r="L80" s="90"/>
      <c r="M80" s="91"/>
    </row>
    <row r="81" s="69" customFormat="1" spans="1:13">
      <c r="A81" s="84"/>
      <c r="B81" s="80" t="s">
        <v>357</v>
      </c>
      <c r="C81" s="81">
        <v>96</v>
      </c>
      <c r="D81" s="82"/>
      <c r="E81" s="82"/>
      <c r="F81" s="82"/>
      <c r="G81" s="83"/>
      <c r="H81" s="84"/>
      <c r="I81" s="84"/>
      <c r="J81" s="84"/>
      <c r="K81" s="90"/>
      <c r="L81" s="90"/>
      <c r="M81" s="91"/>
    </row>
    <row r="82" s="69" customFormat="1" spans="1:13">
      <c r="A82" s="79" t="s">
        <v>23</v>
      </c>
      <c r="B82" s="80" t="s">
        <v>358</v>
      </c>
      <c r="C82" s="81">
        <v>96.6666666666667</v>
      </c>
      <c r="D82" s="82"/>
      <c r="E82" s="82"/>
      <c r="F82" s="82"/>
      <c r="G82" s="83"/>
      <c r="H82" s="79">
        <f>COUNT(C82:C93)</f>
        <v>12</v>
      </c>
      <c r="I82" s="79">
        <f>COUNTIF(C82:C93,"&gt;=95")</f>
        <v>11</v>
      </c>
      <c r="J82" s="79">
        <f>COUNTIF(C82:C93,"&lt;85")</f>
        <v>0</v>
      </c>
      <c r="K82" s="88">
        <f>I82/H82</f>
        <v>0.916666666666667</v>
      </c>
      <c r="L82" s="88">
        <f>J82/H82</f>
        <v>0</v>
      </c>
      <c r="M82" s="89">
        <f>K82*60+40</f>
        <v>95</v>
      </c>
    </row>
    <row r="83" s="69" customFormat="1" spans="1:13">
      <c r="A83" s="84"/>
      <c r="B83" s="80" t="s">
        <v>359</v>
      </c>
      <c r="C83" s="81">
        <v>96.6666666666667</v>
      </c>
      <c r="D83" s="82"/>
      <c r="E83" s="82"/>
      <c r="F83" s="82"/>
      <c r="G83" s="83"/>
      <c r="H83" s="84"/>
      <c r="I83" s="84"/>
      <c r="J83" s="84"/>
      <c r="K83" s="90"/>
      <c r="L83" s="90"/>
      <c r="M83" s="91"/>
    </row>
    <row r="84" s="69" customFormat="1" spans="1:13">
      <c r="A84" s="84"/>
      <c r="B84" s="80" t="s">
        <v>360</v>
      </c>
      <c r="C84" s="81">
        <v>96.6666666666667</v>
      </c>
      <c r="D84" s="82"/>
      <c r="E84" s="82"/>
      <c r="F84" s="82"/>
      <c r="G84" s="83"/>
      <c r="H84" s="84"/>
      <c r="I84" s="84"/>
      <c r="J84" s="84"/>
      <c r="K84" s="90"/>
      <c r="L84" s="90"/>
      <c r="M84" s="91"/>
    </row>
    <row r="85" s="69" customFormat="1" spans="1:13">
      <c r="A85" s="84"/>
      <c r="B85" s="80" t="s">
        <v>361</v>
      </c>
      <c r="C85" s="81">
        <v>96.6666666666667</v>
      </c>
      <c r="D85" s="82"/>
      <c r="E85" s="82"/>
      <c r="F85" s="82"/>
      <c r="G85" s="83"/>
      <c r="H85" s="84"/>
      <c r="I85" s="84"/>
      <c r="J85" s="84"/>
      <c r="K85" s="90"/>
      <c r="L85" s="90"/>
      <c r="M85" s="91"/>
    </row>
    <row r="86" s="69" customFormat="1" spans="1:13">
      <c r="A86" s="84"/>
      <c r="B86" s="80" t="s">
        <v>362</v>
      </c>
      <c r="C86" s="81">
        <v>95.6666666666667</v>
      </c>
      <c r="D86" s="82"/>
      <c r="E86" s="82"/>
      <c r="F86" s="82"/>
      <c r="G86" s="83"/>
      <c r="H86" s="84"/>
      <c r="I86" s="84"/>
      <c r="J86" s="84"/>
      <c r="K86" s="90"/>
      <c r="L86" s="90"/>
      <c r="M86" s="91"/>
    </row>
    <row r="87" s="69" customFormat="1" spans="1:13">
      <c r="A87" s="84"/>
      <c r="B87" s="80" t="s">
        <v>363</v>
      </c>
      <c r="C87" s="81">
        <v>94.3333333333333</v>
      </c>
      <c r="D87" s="82"/>
      <c r="E87" s="82"/>
      <c r="F87" s="82"/>
      <c r="G87" s="83"/>
      <c r="H87" s="84"/>
      <c r="I87" s="84"/>
      <c r="J87" s="84"/>
      <c r="K87" s="90"/>
      <c r="L87" s="90"/>
      <c r="M87" s="91"/>
    </row>
    <row r="88" s="69" customFormat="1" spans="1:13">
      <c r="A88" s="84"/>
      <c r="B88" s="80" t="s">
        <v>364</v>
      </c>
      <c r="C88" s="81">
        <v>95.3333333333333</v>
      </c>
      <c r="D88" s="82"/>
      <c r="E88" s="82"/>
      <c r="F88" s="82"/>
      <c r="G88" s="83"/>
      <c r="H88" s="84"/>
      <c r="I88" s="84"/>
      <c r="J88" s="84"/>
      <c r="K88" s="90"/>
      <c r="L88" s="90"/>
      <c r="M88" s="91"/>
    </row>
    <row r="89" s="69" customFormat="1" spans="1:13">
      <c r="A89" s="84"/>
      <c r="B89" s="80" t="s">
        <v>365</v>
      </c>
      <c r="C89" s="81">
        <v>96</v>
      </c>
      <c r="D89" s="82"/>
      <c r="E89" s="82"/>
      <c r="F89" s="82"/>
      <c r="G89" s="83"/>
      <c r="H89" s="84"/>
      <c r="I89" s="84"/>
      <c r="J89" s="84"/>
      <c r="K89" s="90"/>
      <c r="L89" s="90"/>
      <c r="M89" s="91"/>
    </row>
    <row r="90" s="69" customFormat="1" spans="1:13">
      <c r="A90" s="84"/>
      <c r="B90" s="80" t="s">
        <v>366</v>
      </c>
      <c r="C90" s="81">
        <v>96.6666666666667</v>
      </c>
      <c r="D90" s="82"/>
      <c r="E90" s="82"/>
      <c r="F90" s="82"/>
      <c r="G90" s="83"/>
      <c r="H90" s="84"/>
      <c r="I90" s="84"/>
      <c r="J90" s="84"/>
      <c r="K90" s="90"/>
      <c r="L90" s="90"/>
      <c r="M90" s="91"/>
    </row>
    <row r="91" s="69" customFormat="1" spans="1:13">
      <c r="A91" s="84"/>
      <c r="B91" s="80" t="s">
        <v>367</v>
      </c>
      <c r="C91" s="81">
        <v>96</v>
      </c>
      <c r="D91" s="82"/>
      <c r="E91" s="82"/>
      <c r="F91" s="82"/>
      <c r="G91" s="83"/>
      <c r="H91" s="84"/>
      <c r="I91" s="84"/>
      <c r="J91" s="84"/>
      <c r="K91" s="90"/>
      <c r="L91" s="90"/>
      <c r="M91" s="91"/>
    </row>
    <row r="92" s="69" customFormat="1" spans="1:13">
      <c r="A92" s="84"/>
      <c r="B92" s="80" t="s">
        <v>368</v>
      </c>
      <c r="C92" s="81">
        <v>95.3333333333333</v>
      </c>
      <c r="D92" s="82"/>
      <c r="E92" s="82"/>
      <c r="F92" s="82"/>
      <c r="G92" s="83"/>
      <c r="H92" s="84"/>
      <c r="I92" s="84"/>
      <c r="J92" s="84"/>
      <c r="K92" s="90"/>
      <c r="L92" s="90"/>
      <c r="M92" s="91"/>
    </row>
    <row r="93" s="69" customFormat="1" spans="1:13">
      <c r="A93" s="84"/>
      <c r="B93" s="80" t="s">
        <v>318</v>
      </c>
      <c r="C93" s="81">
        <v>97</v>
      </c>
      <c r="D93" s="82"/>
      <c r="E93" s="82"/>
      <c r="F93" s="82"/>
      <c r="G93" s="83"/>
      <c r="H93" s="84"/>
      <c r="I93" s="84"/>
      <c r="J93" s="84"/>
      <c r="K93" s="90"/>
      <c r="L93" s="90"/>
      <c r="M93" s="91"/>
    </row>
    <row r="94" s="69" customFormat="1" spans="1:13">
      <c r="A94" s="79" t="s">
        <v>24</v>
      </c>
      <c r="B94" s="80" t="s">
        <v>369</v>
      </c>
      <c r="C94" s="81">
        <v>97</v>
      </c>
      <c r="D94" s="82"/>
      <c r="E94" s="82"/>
      <c r="F94" s="82"/>
      <c r="G94" s="83"/>
      <c r="H94" s="79">
        <f>COUNT(C94:C98)</f>
        <v>5</v>
      </c>
      <c r="I94" s="79">
        <f>COUNTIF(C94:C98,"&gt;=95")</f>
        <v>4</v>
      </c>
      <c r="J94" s="79">
        <f>COUNTIF(C94:C98,"&lt;85")</f>
        <v>0</v>
      </c>
      <c r="K94" s="88">
        <f>I94/H94</f>
        <v>0.8</v>
      </c>
      <c r="L94" s="88">
        <f>J94/H94</f>
        <v>0</v>
      </c>
      <c r="M94" s="89">
        <f>K94*60+40</f>
        <v>88</v>
      </c>
    </row>
    <row r="95" s="69" customFormat="1" spans="1:13">
      <c r="A95" s="84"/>
      <c r="B95" s="80" t="s">
        <v>370</v>
      </c>
      <c r="C95" s="81">
        <v>95.3333333333333</v>
      </c>
      <c r="D95" s="82"/>
      <c r="E95" s="82"/>
      <c r="F95" s="82"/>
      <c r="G95" s="83"/>
      <c r="H95" s="84"/>
      <c r="I95" s="84"/>
      <c r="J95" s="84"/>
      <c r="K95" s="90"/>
      <c r="L95" s="90"/>
      <c r="M95" s="91"/>
    </row>
    <row r="96" s="69" customFormat="1" spans="1:13">
      <c r="A96" s="84"/>
      <c r="B96" s="80" t="s">
        <v>371</v>
      </c>
      <c r="C96" s="81">
        <v>90</v>
      </c>
      <c r="D96" s="82"/>
      <c r="E96" s="82"/>
      <c r="F96" s="82"/>
      <c r="G96" s="83"/>
      <c r="H96" s="84"/>
      <c r="I96" s="84"/>
      <c r="J96" s="84"/>
      <c r="K96" s="90"/>
      <c r="L96" s="90"/>
      <c r="M96" s="91"/>
    </row>
    <row r="97" s="69" customFormat="1" spans="1:13">
      <c r="A97" s="84"/>
      <c r="B97" s="80" t="s">
        <v>372</v>
      </c>
      <c r="C97" s="81">
        <v>95.3333333333333</v>
      </c>
      <c r="D97" s="82"/>
      <c r="E97" s="82"/>
      <c r="F97" s="82"/>
      <c r="G97" s="83"/>
      <c r="H97" s="84"/>
      <c r="I97" s="84"/>
      <c r="J97" s="84"/>
      <c r="K97" s="90"/>
      <c r="L97" s="90"/>
      <c r="M97" s="91"/>
    </row>
    <row r="98" s="69" customFormat="1" spans="1:13">
      <c r="A98" s="84"/>
      <c r="B98" s="80" t="s">
        <v>343</v>
      </c>
      <c r="C98" s="81">
        <v>95.6666666666667</v>
      </c>
      <c r="D98" s="82"/>
      <c r="E98" s="82"/>
      <c r="F98" s="82"/>
      <c r="G98" s="83"/>
      <c r="H98" s="84"/>
      <c r="I98" s="84"/>
      <c r="J98" s="84"/>
      <c r="K98" s="90"/>
      <c r="L98" s="90"/>
      <c r="M98" s="91"/>
    </row>
    <row r="99" s="69" customFormat="1" spans="1:13">
      <c r="A99" s="79" t="s">
        <v>25</v>
      </c>
      <c r="B99" s="80" t="s">
        <v>373</v>
      </c>
      <c r="C99" s="81">
        <v>95.3333333333333</v>
      </c>
      <c r="D99" s="82"/>
      <c r="E99" s="82"/>
      <c r="F99" s="82"/>
      <c r="G99" s="83"/>
      <c r="H99" s="79">
        <f>COUNT(C99:C111)</f>
        <v>13</v>
      </c>
      <c r="I99" s="79">
        <f>COUNTIF(C99:C111,"&gt;=95")</f>
        <v>11</v>
      </c>
      <c r="J99" s="79">
        <f>COUNTIF(C99:C111,"&lt;85")</f>
        <v>0</v>
      </c>
      <c r="K99" s="88">
        <f>I99/H99</f>
        <v>0.846153846153846</v>
      </c>
      <c r="L99" s="88">
        <f>J99/H99</f>
        <v>0</v>
      </c>
      <c r="M99" s="89">
        <f>K99*60+40</f>
        <v>90.7692307692308</v>
      </c>
    </row>
    <row r="100" s="69" customFormat="1" spans="1:13">
      <c r="A100" s="84"/>
      <c r="B100" s="80" t="s">
        <v>321</v>
      </c>
      <c r="C100" s="81">
        <v>98.6666666666667</v>
      </c>
      <c r="D100" s="82"/>
      <c r="E100" s="82"/>
      <c r="F100" s="82"/>
      <c r="G100" s="83"/>
      <c r="H100" s="84"/>
      <c r="I100" s="84"/>
      <c r="J100" s="84"/>
      <c r="K100" s="90"/>
      <c r="L100" s="90"/>
      <c r="M100" s="91"/>
    </row>
    <row r="101" s="69" customFormat="1" spans="1:13">
      <c r="A101" s="84"/>
      <c r="B101" s="80" t="s">
        <v>374</v>
      </c>
      <c r="C101" s="81">
        <v>95.3333333333333</v>
      </c>
      <c r="D101" s="82"/>
      <c r="E101" s="82"/>
      <c r="F101" s="82"/>
      <c r="G101" s="83"/>
      <c r="H101" s="84"/>
      <c r="I101" s="84"/>
      <c r="J101" s="84"/>
      <c r="K101" s="90"/>
      <c r="L101" s="90"/>
      <c r="M101" s="91"/>
    </row>
    <row r="102" s="69" customFormat="1" spans="1:13">
      <c r="A102" s="84"/>
      <c r="B102" s="80" t="s">
        <v>375</v>
      </c>
      <c r="C102" s="81">
        <v>91.3333333333333</v>
      </c>
      <c r="D102" s="82"/>
      <c r="E102" s="82"/>
      <c r="F102" s="82"/>
      <c r="G102" s="83"/>
      <c r="H102" s="84"/>
      <c r="I102" s="84"/>
      <c r="J102" s="84"/>
      <c r="K102" s="90"/>
      <c r="L102" s="90"/>
      <c r="M102" s="91"/>
    </row>
    <row r="103" s="69" customFormat="1" spans="1:13">
      <c r="A103" s="84"/>
      <c r="B103" s="80" t="s">
        <v>376</v>
      </c>
      <c r="C103" s="81">
        <v>92</v>
      </c>
      <c r="D103" s="82"/>
      <c r="E103" s="82"/>
      <c r="F103" s="82"/>
      <c r="G103" s="83"/>
      <c r="H103" s="84"/>
      <c r="I103" s="84"/>
      <c r="J103" s="84"/>
      <c r="K103" s="90"/>
      <c r="L103" s="90"/>
      <c r="M103" s="91"/>
    </row>
    <row r="104" s="69" customFormat="1" spans="1:13">
      <c r="A104" s="84"/>
      <c r="B104" s="80" t="s">
        <v>377</v>
      </c>
      <c r="C104" s="81">
        <v>96</v>
      </c>
      <c r="D104" s="82"/>
      <c r="E104" s="82"/>
      <c r="F104" s="82"/>
      <c r="G104" s="83"/>
      <c r="H104" s="84"/>
      <c r="I104" s="84"/>
      <c r="J104" s="84"/>
      <c r="K104" s="90"/>
      <c r="L104" s="90"/>
      <c r="M104" s="91"/>
    </row>
    <row r="105" s="69" customFormat="1" spans="1:13">
      <c r="A105" s="84"/>
      <c r="B105" s="80" t="s">
        <v>378</v>
      </c>
      <c r="C105" s="81">
        <v>96</v>
      </c>
      <c r="D105" s="82"/>
      <c r="E105" s="82"/>
      <c r="F105" s="82"/>
      <c r="G105" s="83"/>
      <c r="H105" s="84"/>
      <c r="I105" s="84"/>
      <c r="J105" s="84"/>
      <c r="K105" s="90"/>
      <c r="L105" s="90"/>
      <c r="M105" s="91"/>
    </row>
    <row r="106" s="69" customFormat="1" spans="1:13">
      <c r="A106" s="84"/>
      <c r="B106" s="80" t="s">
        <v>379</v>
      </c>
      <c r="C106" s="81">
        <v>95.3333333333333</v>
      </c>
      <c r="D106" s="82"/>
      <c r="E106" s="82"/>
      <c r="F106" s="82"/>
      <c r="G106" s="83"/>
      <c r="H106" s="84"/>
      <c r="I106" s="84"/>
      <c r="J106" s="84"/>
      <c r="K106" s="90"/>
      <c r="L106" s="90"/>
      <c r="M106" s="91"/>
    </row>
    <row r="107" s="69" customFormat="1" spans="1:13">
      <c r="A107" s="84"/>
      <c r="B107" s="80" t="s">
        <v>380</v>
      </c>
      <c r="C107" s="81">
        <v>97</v>
      </c>
      <c r="D107" s="82"/>
      <c r="E107" s="82"/>
      <c r="F107" s="82"/>
      <c r="G107" s="83"/>
      <c r="H107" s="84"/>
      <c r="I107" s="84"/>
      <c r="J107" s="84"/>
      <c r="K107" s="90"/>
      <c r="L107" s="90"/>
      <c r="M107" s="91"/>
    </row>
    <row r="108" s="69" customFormat="1" spans="1:13">
      <c r="A108" s="84"/>
      <c r="B108" s="80" t="s">
        <v>381</v>
      </c>
      <c r="C108" s="81">
        <v>95.3333333333333</v>
      </c>
      <c r="D108" s="82"/>
      <c r="E108" s="82"/>
      <c r="F108" s="82"/>
      <c r="G108" s="83"/>
      <c r="H108" s="84"/>
      <c r="I108" s="84"/>
      <c r="J108" s="84"/>
      <c r="K108" s="90"/>
      <c r="L108" s="90"/>
      <c r="M108" s="91"/>
    </row>
    <row r="109" s="69" customFormat="1" spans="1:13">
      <c r="A109" s="84"/>
      <c r="B109" s="80" t="s">
        <v>382</v>
      </c>
      <c r="C109" s="81">
        <v>97</v>
      </c>
      <c r="D109" s="82"/>
      <c r="E109" s="82"/>
      <c r="F109" s="82"/>
      <c r="G109" s="83"/>
      <c r="H109" s="84"/>
      <c r="I109" s="84"/>
      <c r="J109" s="84"/>
      <c r="K109" s="90"/>
      <c r="L109" s="90"/>
      <c r="M109" s="91"/>
    </row>
    <row r="110" s="69" customFormat="1" spans="1:13">
      <c r="A110" s="84"/>
      <c r="B110" s="80" t="s">
        <v>383</v>
      </c>
      <c r="C110" s="81">
        <v>96</v>
      </c>
      <c r="D110" s="82"/>
      <c r="E110" s="82"/>
      <c r="F110" s="82"/>
      <c r="G110" s="83"/>
      <c r="H110" s="84"/>
      <c r="I110" s="84"/>
      <c r="J110" s="84"/>
      <c r="K110" s="90"/>
      <c r="L110" s="90"/>
      <c r="M110" s="91"/>
    </row>
    <row r="111" s="69" customFormat="1" spans="1:13">
      <c r="A111" s="84"/>
      <c r="B111" s="80" t="s">
        <v>384</v>
      </c>
      <c r="C111" s="81">
        <v>95</v>
      </c>
      <c r="D111" s="82"/>
      <c r="E111" s="82"/>
      <c r="F111" s="82"/>
      <c r="G111" s="83"/>
      <c r="H111" s="84"/>
      <c r="I111" s="84"/>
      <c r="J111" s="84"/>
      <c r="K111" s="90"/>
      <c r="L111" s="90"/>
      <c r="M111" s="91"/>
    </row>
    <row r="112" s="69" customFormat="1" spans="1:13">
      <c r="A112" s="79" t="s">
        <v>26</v>
      </c>
      <c r="B112" s="80" t="s">
        <v>385</v>
      </c>
      <c r="C112" s="81">
        <v>97</v>
      </c>
      <c r="D112" s="82"/>
      <c r="E112" s="82"/>
      <c r="F112" s="82"/>
      <c r="G112" s="83"/>
      <c r="H112" s="79">
        <f>COUNT(C112:C125)</f>
        <v>14</v>
      </c>
      <c r="I112" s="79">
        <f>COUNTIF(C112:C125,"&gt;=95")</f>
        <v>14</v>
      </c>
      <c r="J112" s="79">
        <f>COUNTIF(C112:C125,"&lt;85")</f>
        <v>0</v>
      </c>
      <c r="K112" s="88">
        <f>I112/H112</f>
        <v>1</v>
      </c>
      <c r="L112" s="88">
        <f>J112/H112</f>
        <v>0</v>
      </c>
      <c r="M112" s="89">
        <f>K112*60+40</f>
        <v>100</v>
      </c>
    </row>
    <row r="113" s="69" customFormat="1" spans="1:13">
      <c r="A113" s="84"/>
      <c r="B113" s="80" t="s">
        <v>386</v>
      </c>
      <c r="C113" s="81">
        <v>97.3333333333333</v>
      </c>
      <c r="D113" s="82"/>
      <c r="E113" s="82"/>
      <c r="F113" s="82"/>
      <c r="G113" s="83"/>
      <c r="H113" s="84"/>
      <c r="I113" s="84"/>
      <c r="J113" s="84"/>
      <c r="K113" s="90"/>
      <c r="L113" s="90"/>
      <c r="M113" s="91"/>
    </row>
    <row r="114" s="69" customFormat="1" spans="1:13">
      <c r="A114" s="84"/>
      <c r="B114" s="80" t="s">
        <v>306</v>
      </c>
      <c r="C114" s="81">
        <v>98.6666666666667</v>
      </c>
      <c r="D114" s="82"/>
      <c r="E114" s="82"/>
      <c r="F114" s="82"/>
      <c r="G114" s="83"/>
      <c r="H114" s="84"/>
      <c r="I114" s="84"/>
      <c r="J114" s="84"/>
      <c r="K114" s="90"/>
      <c r="L114" s="90"/>
      <c r="M114" s="91"/>
    </row>
    <row r="115" s="69" customFormat="1" spans="1:13">
      <c r="A115" s="84"/>
      <c r="B115" s="80" t="s">
        <v>387</v>
      </c>
      <c r="C115" s="81">
        <v>97</v>
      </c>
      <c r="D115" s="82"/>
      <c r="E115" s="82"/>
      <c r="F115" s="82"/>
      <c r="G115" s="83"/>
      <c r="H115" s="84"/>
      <c r="I115" s="84"/>
      <c r="J115" s="84"/>
      <c r="K115" s="90"/>
      <c r="L115" s="90"/>
      <c r="M115" s="91"/>
    </row>
    <row r="116" s="69" customFormat="1" spans="1:13">
      <c r="A116" s="84"/>
      <c r="B116" s="80" t="s">
        <v>388</v>
      </c>
      <c r="C116" s="81">
        <v>96</v>
      </c>
      <c r="D116" s="82"/>
      <c r="E116" s="82"/>
      <c r="F116" s="82"/>
      <c r="G116" s="83"/>
      <c r="H116" s="84"/>
      <c r="I116" s="84"/>
      <c r="J116" s="84"/>
      <c r="K116" s="90"/>
      <c r="L116" s="90"/>
      <c r="M116" s="91"/>
    </row>
    <row r="117" s="69" customFormat="1" spans="1:13">
      <c r="A117" s="84"/>
      <c r="B117" s="80" t="s">
        <v>389</v>
      </c>
      <c r="C117" s="81">
        <v>96</v>
      </c>
      <c r="D117" s="82"/>
      <c r="E117" s="82"/>
      <c r="F117" s="82"/>
      <c r="G117" s="83"/>
      <c r="H117" s="84"/>
      <c r="I117" s="84"/>
      <c r="J117" s="84"/>
      <c r="K117" s="90"/>
      <c r="L117" s="90"/>
      <c r="M117" s="91"/>
    </row>
    <row r="118" s="69" customFormat="1" spans="1:13">
      <c r="A118" s="84"/>
      <c r="B118" s="80" t="s">
        <v>390</v>
      </c>
      <c r="C118" s="81">
        <v>98.3333333333333</v>
      </c>
      <c r="D118" s="82"/>
      <c r="E118" s="82"/>
      <c r="F118" s="82"/>
      <c r="G118" s="83"/>
      <c r="H118" s="84"/>
      <c r="I118" s="84"/>
      <c r="J118" s="84"/>
      <c r="K118" s="90"/>
      <c r="L118" s="90"/>
      <c r="M118" s="91"/>
    </row>
    <row r="119" s="69" customFormat="1" spans="1:13">
      <c r="A119" s="84"/>
      <c r="B119" s="80" t="s">
        <v>391</v>
      </c>
      <c r="C119" s="81">
        <v>98.3333333333333</v>
      </c>
      <c r="D119" s="82"/>
      <c r="E119" s="82"/>
      <c r="F119" s="82"/>
      <c r="G119" s="83"/>
      <c r="H119" s="84"/>
      <c r="I119" s="84"/>
      <c r="J119" s="84"/>
      <c r="K119" s="90"/>
      <c r="L119" s="90"/>
      <c r="M119" s="91"/>
    </row>
    <row r="120" s="69" customFormat="1" spans="1:13">
      <c r="A120" s="84"/>
      <c r="B120" s="80" t="s">
        <v>392</v>
      </c>
      <c r="C120" s="81">
        <v>97.6666666666667</v>
      </c>
      <c r="D120" s="82"/>
      <c r="E120" s="82"/>
      <c r="F120" s="82"/>
      <c r="G120" s="83"/>
      <c r="H120" s="84"/>
      <c r="I120" s="84"/>
      <c r="J120" s="84"/>
      <c r="K120" s="90"/>
      <c r="L120" s="90"/>
      <c r="M120" s="91"/>
    </row>
    <row r="121" s="69" customFormat="1" spans="1:13">
      <c r="A121" s="84"/>
      <c r="B121" s="80" t="s">
        <v>393</v>
      </c>
      <c r="C121" s="81">
        <v>98.6666666666667</v>
      </c>
      <c r="D121" s="82"/>
      <c r="E121" s="82"/>
      <c r="F121" s="82"/>
      <c r="G121" s="83"/>
      <c r="H121" s="84"/>
      <c r="I121" s="84"/>
      <c r="J121" s="84"/>
      <c r="K121" s="90"/>
      <c r="L121" s="90"/>
      <c r="M121" s="91"/>
    </row>
    <row r="122" s="69" customFormat="1" spans="1:13">
      <c r="A122" s="84"/>
      <c r="B122" s="80" t="s">
        <v>394</v>
      </c>
      <c r="C122" s="81">
        <v>98.3333333333333</v>
      </c>
      <c r="D122" s="82"/>
      <c r="E122" s="82"/>
      <c r="F122" s="82"/>
      <c r="G122" s="83"/>
      <c r="H122" s="84"/>
      <c r="I122" s="84"/>
      <c r="J122" s="84"/>
      <c r="K122" s="90"/>
      <c r="L122" s="90"/>
      <c r="M122" s="91"/>
    </row>
    <row r="123" s="69" customFormat="1" spans="1:13">
      <c r="A123" s="84"/>
      <c r="B123" s="80" t="s">
        <v>395</v>
      </c>
      <c r="C123" s="81">
        <v>97.3333333333333</v>
      </c>
      <c r="D123" s="82"/>
      <c r="E123" s="82"/>
      <c r="F123" s="82"/>
      <c r="G123" s="83"/>
      <c r="H123" s="84"/>
      <c r="I123" s="84"/>
      <c r="J123" s="84"/>
      <c r="K123" s="90"/>
      <c r="L123" s="90"/>
      <c r="M123" s="91"/>
    </row>
    <row r="124" s="69" customFormat="1" spans="1:13">
      <c r="A124" s="84"/>
      <c r="B124" s="80" t="s">
        <v>396</v>
      </c>
      <c r="C124" s="81">
        <v>98</v>
      </c>
      <c r="D124" s="82"/>
      <c r="E124" s="82"/>
      <c r="F124" s="82"/>
      <c r="G124" s="83"/>
      <c r="H124" s="84"/>
      <c r="I124" s="84"/>
      <c r="J124" s="84"/>
      <c r="K124" s="90"/>
      <c r="L124" s="90"/>
      <c r="M124" s="91"/>
    </row>
    <row r="125" s="69" customFormat="1" spans="1:13">
      <c r="A125" s="84"/>
      <c r="B125" s="80" t="s">
        <v>397</v>
      </c>
      <c r="C125" s="81">
        <v>98.3333333333333</v>
      </c>
      <c r="D125" s="82"/>
      <c r="E125" s="82"/>
      <c r="F125" s="82"/>
      <c r="G125" s="83"/>
      <c r="H125" s="84"/>
      <c r="I125" s="84"/>
      <c r="J125" s="84"/>
      <c r="K125" s="90"/>
      <c r="L125" s="90"/>
      <c r="M125" s="91"/>
    </row>
    <row r="126" s="69" customFormat="1" spans="1:13">
      <c r="A126" s="79" t="s">
        <v>27</v>
      </c>
      <c r="B126" s="80" t="s">
        <v>385</v>
      </c>
      <c r="C126" s="81">
        <v>97</v>
      </c>
      <c r="D126" s="82"/>
      <c r="E126" s="82"/>
      <c r="F126" s="82"/>
      <c r="G126" s="83"/>
      <c r="H126" s="79">
        <f>COUNT(C126:C137)</f>
        <v>12</v>
      </c>
      <c r="I126" s="79">
        <f>COUNTIF(C126:C137,"&gt;=95")</f>
        <v>12</v>
      </c>
      <c r="J126" s="79">
        <f>COUNTIF(C126:C137,"&lt;85")</f>
        <v>0</v>
      </c>
      <c r="K126" s="88">
        <f>I126/H126</f>
        <v>1</v>
      </c>
      <c r="L126" s="88">
        <f>J126/H126</f>
        <v>0</v>
      </c>
      <c r="M126" s="89">
        <f>K126*60+40</f>
        <v>100</v>
      </c>
    </row>
    <row r="127" s="69" customFormat="1" spans="1:13">
      <c r="A127" s="84"/>
      <c r="B127" s="80" t="s">
        <v>398</v>
      </c>
      <c r="C127" s="81">
        <v>96</v>
      </c>
      <c r="D127" s="82"/>
      <c r="E127" s="82"/>
      <c r="F127" s="82"/>
      <c r="G127" s="83"/>
      <c r="H127" s="84"/>
      <c r="I127" s="84"/>
      <c r="J127" s="84"/>
      <c r="K127" s="90"/>
      <c r="L127" s="90"/>
      <c r="M127" s="91"/>
    </row>
    <row r="128" s="69" customFormat="1" spans="1:13">
      <c r="A128" s="84"/>
      <c r="B128" s="80" t="s">
        <v>399</v>
      </c>
      <c r="C128" s="81">
        <v>97.3333333333333</v>
      </c>
      <c r="D128" s="82"/>
      <c r="E128" s="82"/>
      <c r="F128" s="82"/>
      <c r="G128" s="83"/>
      <c r="H128" s="84"/>
      <c r="I128" s="84"/>
      <c r="J128" s="84"/>
      <c r="K128" s="90"/>
      <c r="L128" s="90"/>
      <c r="M128" s="91"/>
    </row>
    <row r="129" s="69" customFormat="1" spans="1:13">
      <c r="A129" s="84"/>
      <c r="B129" s="80" t="s">
        <v>400</v>
      </c>
      <c r="C129" s="81">
        <v>97.6666666666667</v>
      </c>
      <c r="D129" s="82"/>
      <c r="E129" s="82"/>
      <c r="F129" s="82"/>
      <c r="G129" s="83"/>
      <c r="H129" s="84"/>
      <c r="I129" s="84"/>
      <c r="J129" s="84"/>
      <c r="K129" s="90"/>
      <c r="L129" s="90"/>
      <c r="M129" s="91"/>
    </row>
    <row r="130" s="69" customFormat="1" spans="1:13">
      <c r="A130" s="84"/>
      <c r="B130" s="80" t="s">
        <v>401</v>
      </c>
      <c r="C130" s="81">
        <v>98</v>
      </c>
      <c r="D130" s="82"/>
      <c r="E130" s="82"/>
      <c r="F130" s="82"/>
      <c r="G130" s="83"/>
      <c r="H130" s="84"/>
      <c r="I130" s="84"/>
      <c r="J130" s="84"/>
      <c r="K130" s="90"/>
      <c r="L130" s="90"/>
      <c r="M130" s="91"/>
    </row>
    <row r="131" s="69" customFormat="1" spans="1:13">
      <c r="A131" s="84"/>
      <c r="B131" s="80" t="s">
        <v>402</v>
      </c>
      <c r="C131" s="81">
        <v>98.6666666666667</v>
      </c>
      <c r="D131" s="82"/>
      <c r="E131" s="82"/>
      <c r="F131" s="82"/>
      <c r="G131" s="83"/>
      <c r="H131" s="84"/>
      <c r="I131" s="84"/>
      <c r="J131" s="84"/>
      <c r="K131" s="90"/>
      <c r="L131" s="90"/>
      <c r="M131" s="91"/>
    </row>
    <row r="132" s="69" customFormat="1" spans="1:13">
      <c r="A132" s="84"/>
      <c r="B132" s="80" t="s">
        <v>403</v>
      </c>
      <c r="C132" s="81">
        <v>97.6666666666667</v>
      </c>
      <c r="D132" s="82"/>
      <c r="E132" s="82"/>
      <c r="F132" s="82"/>
      <c r="G132" s="83"/>
      <c r="H132" s="84"/>
      <c r="I132" s="84"/>
      <c r="J132" s="84"/>
      <c r="K132" s="90"/>
      <c r="L132" s="90"/>
      <c r="M132" s="91"/>
    </row>
    <row r="133" s="69" customFormat="1" spans="1:13">
      <c r="A133" s="84"/>
      <c r="B133" s="80" t="s">
        <v>404</v>
      </c>
      <c r="C133" s="81">
        <v>96.6666666666667</v>
      </c>
      <c r="D133" s="82"/>
      <c r="E133" s="82"/>
      <c r="F133" s="82"/>
      <c r="G133" s="83"/>
      <c r="H133" s="84"/>
      <c r="I133" s="84"/>
      <c r="J133" s="84"/>
      <c r="K133" s="90"/>
      <c r="L133" s="90"/>
      <c r="M133" s="91"/>
    </row>
    <row r="134" s="69" customFormat="1" spans="1:13">
      <c r="A134" s="84"/>
      <c r="B134" s="80" t="s">
        <v>405</v>
      </c>
      <c r="C134" s="81">
        <v>98</v>
      </c>
      <c r="D134" s="82"/>
      <c r="E134" s="82"/>
      <c r="F134" s="82"/>
      <c r="G134" s="83"/>
      <c r="H134" s="84"/>
      <c r="I134" s="84"/>
      <c r="J134" s="84"/>
      <c r="K134" s="90"/>
      <c r="L134" s="90"/>
      <c r="M134" s="91"/>
    </row>
    <row r="135" s="69" customFormat="1" spans="1:13">
      <c r="A135" s="84"/>
      <c r="B135" s="80" t="s">
        <v>406</v>
      </c>
      <c r="C135" s="81">
        <v>98.6666666666667</v>
      </c>
      <c r="D135" s="82"/>
      <c r="E135" s="82"/>
      <c r="F135" s="82"/>
      <c r="G135" s="83"/>
      <c r="H135" s="84"/>
      <c r="I135" s="84"/>
      <c r="J135" s="84"/>
      <c r="K135" s="90"/>
      <c r="L135" s="90"/>
      <c r="M135" s="91"/>
    </row>
    <row r="136" s="69" customFormat="1" spans="1:13">
      <c r="A136" s="84"/>
      <c r="B136" s="80" t="s">
        <v>407</v>
      </c>
      <c r="C136" s="81">
        <v>97.3333333333333</v>
      </c>
      <c r="D136" s="82"/>
      <c r="E136" s="82"/>
      <c r="F136" s="82"/>
      <c r="G136" s="83"/>
      <c r="H136" s="84"/>
      <c r="I136" s="84"/>
      <c r="J136" s="84"/>
      <c r="K136" s="90"/>
      <c r="L136" s="90"/>
      <c r="M136" s="91"/>
    </row>
    <row r="137" s="69" customFormat="1" spans="1:13">
      <c r="A137" s="84"/>
      <c r="B137" s="80" t="s">
        <v>408</v>
      </c>
      <c r="C137" s="81">
        <v>98</v>
      </c>
      <c r="D137" s="82"/>
      <c r="E137" s="82"/>
      <c r="F137" s="82"/>
      <c r="G137" s="83"/>
      <c r="H137" s="84"/>
      <c r="I137" s="84"/>
      <c r="J137" s="84"/>
      <c r="K137" s="90"/>
      <c r="L137" s="90"/>
      <c r="M137" s="91"/>
    </row>
    <row r="138" s="69" customFormat="1" spans="1:13">
      <c r="A138" s="79" t="s">
        <v>28</v>
      </c>
      <c r="B138" s="80" t="s">
        <v>409</v>
      </c>
      <c r="C138" s="81">
        <v>94.3333333333333</v>
      </c>
      <c r="D138" s="82"/>
      <c r="E138" s="82"/>
      <c r="F138" s="82"/>
      <c r="G138" s="83"/>
      <c r="H138" s="79">
        <f>COUNT(C138:C149)</f>
        <v>12</v>
      </c>
      <c r="I138" s="79">
        <f>COUNTIF(C138:C149,"&gt;=95")</f>
        <v>6</v>
      </c>
      <c r="J138" s="79">
        <f>COUNTIF(C138:C149,"&lt;85")</f>
        <v>0</v>
      </c>
      <c r="K138" s="88">
        <f>I138/H138</f>
        <v>0.5</v>
      </c>
      <c r="L138" s="88">
        <f>J138/H138</f>
        <v>0</v>
      </c>
      <c r="M138" s="89">
        <f>K138*60+40</f>
        <v>70</v>
      </c>
    </row>
    <row r="139" s="69" customFormat="1" spans="1:13">
      <c r="A139" s="84"/>
      <c r="B139" s="80" t="s">
        <v>410</v>
      </c>
      <c r="C139" s="81">
        <v>94.3333333333333</v>
      </c>
      <c r="D139" s="82"/>
      <c r="E139" s="82"/>
      <c r="F139" s="82"/>
      <c r="G139" s="83"/>
      <c r="H139" s="84"/>
      <c r="I139" s="84"/>
      <c r="J139" s="84"/>
      <c r="K139" s="90"/>
      <c r="L139" s="90"/>
      <c r="M139" s="91"/>
    </row>
    <row r="140" s="69" customFormat="1" spans="1:13">
      <c r="A140" s="84"/>
      <c r="B140" s="80" t="s">
        <v>411</v>
      </c>
      <c r="C140" s="81">
        <v>93.6666666666667</v>
      </c>
      <c r="D140" s="82"/>
      <c r="E140" s="82"/>
      <c r="F140" s="82"/>
      <c r="G140" s="83"/>
      <c r="H140" s="84"/>
      <c r="I140" s="84"/>
      <c r="J140" s="84"/>
      <c r="K140" s="90"/>
      <c r="L140" s="90"/>
      <c r="M140" s="91"/>
    </row>
    <row r="141" s="69" customFormat="1" spans="1:13">
      <c r="A141" s="84"/>
      <c r="B141" s="80" t="s">
        <v>412</v>
      </c>
      <c r="C141" s="81">
        <v>96.6666666666667</v>
      </c>
      <c r="D141" s="82"/>
      <c r="E141" s="82"/>
      <c r="F141" s="82"/>
      <c r="G141" s="83"/>
      <c r="H141" s="84"/>
      <c r="I141" s="84"/>
      <c r="J141" s="84"/>
      <c r="K141" s="90"/>
      <c r="L141" s="90"/>
      <c r="M141" s="91"/>
    </row>
    <row r="142" s="69" customFormat="1" spans="1:13">
      <c r="A142" s="84"/>
      <c r="B142" s="80" t="s">
        <v>413</v>
      </c>
      <c r="C142" s="81">
        <v>94</v>
      </c>
      <c r="D142" s="82"/>
      <c r="E142" s="82"/>
      <c r="F142" s="82"/>
      <c r="G142" s="83"/>
      <c r="H142" s="84"/>
      <c r="I142" s="84"/>
      <c r="J142" s="84"/>
      <c r="K142" s="90"/>
      <c r="L142" s="90"/>
      <c r="M142" s="91"/>
    </row>
    <row r="143" s="69" customFormat="1" spans="1:13">
      <c r="A143" s="84"/>
      <c r="B143" s="80" t="s">
        <v>414</v>
      </c>
      <c r="C143" s="81">
        <v>95.6666666666667</v>
      </c>
      <c r="D143" s="82"/>
      <c r="E143" s="82"/>
      <c r="F143" s="82"/>
      <c r="G143" s="83"/>
      <c r="H143" s="84"/>
      <c r="I143" s="84"/>
      <c r="J143" s="84"/>
      <c r="K143" s="90"/>
      <c r="L143" s="90"/>
      <c r="M143" s="91"/>
    </row>
    <row r="144" s="69" customFormat="1" spans="1:13">
      <c r="A144" s="84"/>
      <c r="B144" s="80" t="s">
        <v>415</v>
      </c>
      <c r="C144" s="81">
        <v>96.3333333333333</v>
      </c>
      <c r="D144" s="82"/>
      <c r="E144" s="82"/>
      <c r="F144" s="82"/>
      <c r="G144" s="83"/>
      <c r="H144" s="84"/>
      <c r="I144" s="84"/>
      <c r="J144" s="84"/>
      <c r="K144" s="90"/>
      <c r="L144" s="90"/>
      <c r="M144" s="91"/>
    </row>
    <row r="145" s="69" customFormat="1" spans="1:13">
      <c r="A145" s="84"/>
      <c r="B145" s="80" t="s">
        <v>416</v>
      </c>
      <c r="C145" s="81">
        <v>96.3333333333333</v>
      </c>
      <c r="D145" s="82"/>
      <c r="E145" s="82"/>
      <c r="F145" s="82"/>
      <c r="G145" s="83"/>
      <c r="H145" s="84"/>
      <c r="I145" s="84"/>
      <c r="J145" s="84"/>
      <c r="K145" s="90"/>
      <c r="L145" s="90"/>
      <c r="M145" s="91"/>
    </row>
    <row r="146" s="69" customFormat="1" spans="1:13">
      <c r="A146" s="84"/>
      <c r="B146" s="80" t="s">
        <v>417</v>
      </c>
      <c r="C146" s="81">
        <v>94</v>
      </c>
      <c r="D146" s="82"/>
      <c r="E146" s="82"/>
      <c r="F146" s="82"/>
      <c r="G146" s="83"/>
      <c r="H146" s="84"/>
      <c r="I146" s="84"/>
      <c r="J146" s="84"/>
      <c r="K146" s="90"/>
      <c r="L146" s="90"/>
      <c r="M146" s="91"/>
    </row>
    <row r="147" s="69" customFormat="1" spans="1:13">
      <c r="A147" s="84"/>
      <c r="B147" s="80" t="s">
        <v>418</v>
      </c>
      <c r="C147" s="81">
        <v>94.3333333333333</v>
      </c>
      <c r="D147" s="82"/>
      <c r="E147" s="82"/>
      <c r="F147" s="82"/>
      <c r="G147" s="83"/>
      <c r="H147" s="84"/>
      <c r="I147" s="84"/>
      <c r="J147" s="84"/>
      <c r="K147" s="90"/>
      <c r="L147" s="90"/>
      <c r="M147" s="91"/>
    </row>
    <row r="148" s="69" customFormat="1" spans="1:13">
      <c r="A148" s="84"/>
      <c r="B148" s="80" t="s">
        <v>419</v>
      </c>
      <c r="C148" s="81">
        <v>96.3333333333333</v>
      </c>
      <c r="D148" s="82"/>
      <c r="E148" s="82"/>
      <c r="F148" s="82"/>
      <c r="G148" s="83"/>
      <c r="H148" s="84"/>
      <c r="I148" s="84"/>
      <c r="J148" s="84"/>
      <c r="K148" s="90"/>
      <c r="L148" s="90"/>
      <c r="M148" s="91"/>
    </row>
    <row r="149" s="69" customFormat="1" spans="1:13">
      <c r="A149" s="84"/>
      <c r="B149" s="80" t="s">
        <v>420</v>
      </c>
      <c r="C149" s="81">
        <v>97.3333333333333</v>
      </c>
      <c r="D149" s="82"/>
      <c r="E149" s="82"/>
      <c r="F149" s="82"/>
      <c r="G149" s="83"/>
      <c r="H149" s="84"/>
      <c r="I149" s="84"/>
      <c r="J149" s="84"/>
      <c r="K149" s="90"/>
      <c r="L149" s="90"/>
      <c r="M149" s="91"/>
    </row>
    <row r="150" s="69" customFormat="1" spans="1:13">
      <c r="A150" s="79" t="s">
        <v>29</v>
      </c>
      <c r="B150" s="80" t="s">
        <v>306</v>
      </c>
      <c r="C150" s="81">
        <v>98.6666666666667</v>
      </c>
      <c r="D150" s="82"/>
      <c r="E150" s="82"/>
      <c r="F150" s="82"/>
      <c r="G150" s="83"/>
      <c r="H150" s="79">
        <f>COUNT(C150:C162)</f>
        <v>13</v>
      </c>
      <c r="I150" s="79">
        <f>COUNTIF(C150:C162,"&gt;=95")</f>
        <v>9</v>
      </c>
      <c r="J150" s="79">
        <f>COUNTIF(C150:C162,"&lt;85")</f>
        <v>0</v>
      </c>
      <c r="K150" s="88">
        <f>I150/H150</f>
        <v>0.692307692307692</v>
      </c>
      <c r="L150" s="88">
        <f>J150/H150</f>
        <v>0</v>
      </c>
      <c r="M150" s="89">
        <f>K150*60+40</f>
        <v>81.5384615384615</v>
      </c>
    </row>
    <row r="151" s="69" customFormat="1" spans="1:13">
      <c r="A151" s="84"/>
      <c r="B151" s="80" t="s">
        <v>421</v>
      </c>
      <c r="C151" s="81">
        <v>93.3333333333333</v>
      </c>
      <c r="D151" s="82"/>
      <c r="E151" s="82"/>
      <c r="F151" s="82"/>
      <c r="G151" s="83"/>
      <c r="H151" s="84"/>
      <c r="I151" s="84"/>
      <c r="J151" s="84"/>
      <c r="K151" s="90"/>
      <c r="L151" s="90"/>
      <c r="M151" s="91"/>
    </row>
    <row r="152" s="69" customFormat="1" spans="1:13">
      <c r="A152" s="84"/>
      <c r="B152" s="80" t="s">
        <v>422</v>
      </c>
      <c r="C152" s="81">
        <v>97</v>
      </c>
      <c r="D152" s="82"/>
      <c r="E152" s="82"/>
      <c r="F152" s="82"/>
      <c r="G152" s="83"/>
      <c r="H152" s="84"/>
      <c r="I152" s="84"/>
      <c r="J152" s="84"/>
      <c r="K152" s="90"/>
      <c r="L152" s="90"/>
      <c r="M152" s="91"/>
    </row>
    <row r="153" s="69" customFormat="1" spans="1:13">
      <c r="A153" s="84"/>
      <c r="B153" s="80" t="s">
        <v>423</v>
      </c>
      <c r="C153" s="81">
        <v>92.6666666666667</v>
      </c>
      <c r="D153" s="82"/>
      <c r="E153" s="82"/>
      <c r="F153" s="82"/>
      <c r="G153" s="83"/>
      <c r="H153" s="84"/>
      <c r="I153" s="84"/>
      <c r="J153" s="84"/>
      <c r="K153" s="90"/>
      <c r="L153" s="90"/>
      <c r="M153" s="91"/>
    </row>
    <row r="154" s="69" customFormat="1" spans="1:13">
      <c r="A154" s="84"/>
      <c r="B154" s="80" t="s">
        <v>424</v>
      </c>
      <c r="C154" s="81">
        <v>96.3333333333333</v>
      </c>
      <c r="D154" s="82"/>
      <c r="E154" s="82"/>
      <c r="F154" s="82"/>
      <c r="G154" s="83"/>
      <c r="H154" s="84"/>
      <c r="I154" s="84"/>
      <c r="J154" s="84"/>
      <c r="K154" s="90"/>
      <c r="L154" s="90"/>
      <c r="M154" s="91"/>
    </row>
    <row r="155" s="69" customFormat="1" spans="1:13">
      <c r="A155" s="84"/>
      <c r="B155" s="80" t="s">
        <v>425</v>
      </c>
      <c r="C155" s="81">
        <v>94.3333333333333</v>
      </c>
      <c r="D155" s="82"/>
      <c r="E155" s="82"/>
      <c r="F155" s="82"/>
      <c r="G155" s="83"/>
      <c r="H155" s="84"/>
      <c r="I155" s="84"/>
      <c r="J155" s="84"/>
      <c r="K155" s="90"/>
      <c r="L155" s="90"/>
      <c r="M155" s="91"/>
    </row>
    <row r="156" s="69" customFormat="1" spans="1:13">
      <c r="A156" s="84"/>
      <c r="B156" s="80" t="s">
        <v>426</v>
      </c>
      <c r="C156" s="81">
        <v>94.3333333333333</v>
      </c>
      <c r="D156" s="82"/>
      <c r="E156" s="82"/>
      <c r="F156" s="82"/>
      <c r="G156" s="83"/>
      <c r="H156" s="84"/>
      <c r="I156" s="84"/>
      <c r="J156" s="84"/>
      <c r="K156" s="90"/>
      <c r="L156" s="90"/>
      <c r="M156" s="91"/>
    </row>
    <row r="157" s="69" customFormat="1" spans="1:13">
      <c r="A157" s="84"/>
      <c r="B157" s="80" t="s">
        <v>427</v>
      </c>
      <c r="C157" s="81">
        <v>95.3333333333333</v>
      </c>
      <c r="D157" s="82"/>
      <c r="E157" s="82"/>
      <c r="F157" s="82"/>
      <c r="G157" s="83"/>
      <c r="H157" s="84"/>
      <c r="I157" s="84"/>
      <c r="J157" s="84"/>
      <c r="K157" s="90"/>
      <c r="L157" s="90"/>
      <c r="M157" s="91"/>
    </row>
    <row r="158" s="69" customFormat="1" spans="1:13">
      <c r="A158" s="84"/>
      <c r="B158" s="80" t="s">
        <v>428</v>
      </c>
      <c r="C158" s="81">
        <v>96</v>
      </c>
      <c r="D158" s="82"/>
      <c r="E158" s="82"/>
      <c r="F158" s="82"/>
      <c r="G158" s="83"/>
      <c r="H158" s="84"/>
      <c r="I158" s="84"/>
      <c r="J158" s="84"/>
      <c r="K158" s="90"/>
      <c r="L158" s="90"/>
      <c r="M158" s="91"/>
    </row>
    <row r="159" s="69" customFormat="1" spans="1:13">
      <c r="A159" s="84"/>
      <c r="B159" s="80" t="s">
        <v>429</v>
      </c>
      <c r="C159" s="81">
        <v>95</v>
      </c>
      <c r="D159" s="82"/>
      <c r="E159" s="82"/>
      <c r="F159" s="82"/>
      <c r="G159" s="83"/>
      <c r="H159" s="84"/>
      <c r="I159" s="84"/>
      <c r="J159" s="84"/>
      <c r="K159" s="90"/>
      <c r="L159" s="90"/>
      <c r="M159" s="91"/>
    </row>
    <row r="160" s="69" customFormat="1" spans="1:13">
      <c r="A160" s="84"/>
      <c r="B160" s="80" t="s">
        <v>430</v>
      </c>
      <c r="C160" s="81">
        <v>97</v>
      </c>
      <c r="D160" s="82"/>
      <c r="E160" s="82"/>
      <c r="F160" s="82"/>
      <c r="G160" s="83"/>
      <c r="H160" s="84"/>
      <c r="I160" s="84"/>
      <c r="J160" s="84"/>
      <c r="K160" s="90"/>
      <c r="L160" s="90"/>
      <c r="M160" s="91"/>
    </row>
    <row r="161" s="69" customFormat="1" spans="1:13">
      <c r="A161" s="84"/>
      <c r="B161" s="80" t="s">
        <v>431</v>
      </c>
      <c r="C161" s="81">
        <v>95</v>
      </c>
      <c r="D161" s="82"/>
      <c r="E161" s="82"/>
      <c r="F161" s="82"/>
      <c r="G161" s="83"/>
      <c r="H161" s="84"/>
      <c r="I161" s="84"/>
      <c r="J161" s="84"/>
      <c r="K161" s="90"/>
      <c r="L161" s="90"/>
      <c r="M161" s="91"/>
    </row>
    <row r="162" s="69" customFormat="1" spans="1:13">
      <c r="A162" s="84"/>
      <c r="B162" s="80" t="s">
        <v>420</v>
      </c>
      <c r="C162" s="81">
        <v>97.3333333333333</v>
      </c>
      <c r="D162" s="82"/>
      <c r="E162" s="82"/>
      <c r="F162" s="82"/>
      <c r="G162" s="83"/>
      <c r="H162" s="84"/>
      <c r="I162" s="84"/>
      <c r="J162" s="84"/>
      <c r="K162" s="90"/>
      <c r="L162" s="90"/>
      <c r="M162" s="91"/>
    </row>
    <row r="163" s="69" customFormat="1" spans="1:13">
      <c r="A163" s="79" t="s">
        <v>30</v>
      </c>
      <c r="B163" s="80" t="s">
        <v>432</v>
      </c>
      <c r="C163" s="81">
        <v>98</v>
      </c>
      <c r="D163" s="82"/>
      <c r="E163" s="82"/>
      <c r="F163" s="82"/>
      <c r="G163" s="83"/>
      <c r="H163" s="79">
        <f>COUNT(C163:C172)</f>
        <v>10</v>
      </c>
      <c r="I163" s="79">
        <f>COUNTIF(C163:C172,"&gt;=95")</f>
        <v>9</v>
      </c>
      <c r="J163" s="79">
        <f>COUNTIF(C163:C172,"&lt;85")</f>
        <v>0</v>
      </c>
      <c r="K163" s="88">
        <f>I163/H163</f>
        <v>0.9</v>
      </c>
      <c r="L163" s="88">
        <f>J163/H163</f>
        <v>0</v>
      </c>
      <c r="M163" s="89">
        <f>K163*60+40</f>
        <v>94</v>
      </c>
    </row>
    <row r="164" s="69" customFormat="1" spans="1:13">
      <c r="A164" s="84"/>
      <c r="B164" s="80" t="s">
        <v>433</v>
      </c>
      <c r="C164" s="81">
        <v>96.6666666666667</v>
      </c>
      <c r="D164" s="82"/>
      <c r="E164" s="82"/>
      <c r="F164" s="82"/>
      <c r="G164" s="83"/>
      <c r="H164" s="84"/>
      <c r="I164" s="84"/>
      <c r="J164" s="84"/>
      <c r="K164" s="90"/>
      <c r="L164" s="90"/>
      <c r="M164" s="91"/>
    </row>
    <row r="165" s="69" customFormat="1" spans="1:13">
      <c r="A165" s="84"/>
      <c r="B165" s="80" t="s">
        <v>434</v>
      </c>
      <c r="C165" s="81">
        <v>96.6666666666667</v>
      </c>
      <c r="D165" s="82"/>
      <c r="E165" s="82"/>
      <c r="F165" s="82"/>
      <c r="G165" s="83"/>
      <c r="H165" s="84"/>
      <c r="I165" s="84"/>
      <c r="J165" s="84"/>
      <c r="K165" s="90"/>
      <c r="L165" s="90"/>
      <c r="M165" s="91"/>
    </row>
    <row r="166" s="69" customFormat="1" spans="1:13">
      <c r="A166" s="84"/>
      <c r="B166" s="80" t="s">
        <v>435</v>
      </c>
      <c r="C166" s="81">
        <v>97.3333333333333</v>
      </c>
      <c r="D166" s="82"/>
      <c r="E166" s="82"/>
      <c r="F166" s="82"/>
      <c r="G166" s="83"/>
      <c r="H166" s="84"/>
      <c r="I166" s="84"/>
      <c r="J166" s="84"/>
      <c r="K166" s="90"/>
      <c r="L166" s="90"/>
      <c r="M166" s="91"/>
    </row>
    <row r="167" s="69" customFormat="1" spans="1:13">
      <c r="A167" s="84"/>
      <c r="B167" s="80" t="s">
        <v>436</v>
      </c>
      <c r="C167" s="81">
        <v>97.3333333333333</v>
      </c>
      <c r="D167" s="82"/>
      <c r="E167" s="82"/>
      <c r="F167" s="82"/>
      <c r="G167" s="83"/>
      <c r="H167" s="84"/>
      <c r="I167" s="84"/>
      <c r="J167" s="84"/>
      <c r="K167" s="90"/>
      <c r="L167" s="90"/>
      <c r="M167" s="91"/>
    </row>
    <row r="168" s="69" customFormat="1" spans="1:13">
      <c r="A168" s="84"/>
      <c r="B168" s="80" t="s">
        <v>437</v>
      </c>
      <c r="C168" s="81">
        <v>94.6666666666667</v>
      </c>
      <c r="D168" s="82"/>
      <c r="E168" s="82"/>
      <c r="F168" s="82"/>
      <c r="G168" s="83"/>
      <c r="H168" s="84"/>
      <c r="I168" s="84"/>
      <c r="J168" s="84"/>
      <c r="K168" s="90"/>
      <c r="L168" s="90"/>
      <c r="M168" s="91"/>
    </row>
    <row r="169" s="69" customFormat="1" spans="1:13">
      <c r="A169" s="84"/>
      <c r="B169" s="80" t="s">
        <v>438</v>
      </c>
      <c r="C169" s="81">
        <v>97</v>
      </c>
      <c r="D169" s="82"/>
      <c r="E169" s="82"/>
      <c r="F169" s="82"/>
      <c r="G169" s="83"/>
      <c r="H169" s="84"/>
      <c r="I169" s="84"/>
      <c r="J169" s="84"/>
      <c r="K169" s="90"/>
      <c r="L169" s="90"/>
      <c r="M169" s="91"/>
    </row>
    <row r="170" s="69" customFormat="1" spans="1:13">
      <c r="A170" s="84"/>
      <c r="B170" s="80" t="s">
        <v>439</v>
      </c>
      <c r="C170" s="81">
        <v>96.6666666666667</v>
      </c>
      <c r="D170" s="82"/>
      <c r="E170" s="82"/>
      <c r="F170" s="82"/>
      <c r="G170" s="83"/>
      <c r="H170" s="84"/>
      <c r="I170" s="84"/>
      <c r="J170" s="84"/>
      <c r="K170" s="90"/>
      <c r="L170" s="90"/>
      <c r="M170" s="91"/>
    </row>
    <row r="171" s="69" customFormat="1" spans="1:13">
      <c r="A171" s="84"/>
      <c r="B171" s="80" t="s">
        <v>440</v>
      </c>
      <c r="C171" s="81">
        <v>96.6666666666667</v>
      </c>
      <c r="D171" s="82"/>
      <c r="E171" s="82"/>
      <c r="F171" s="82"/>
      <c r="G171" s="83"/>
      <c r="H171" s="84"/>
      <c r="I171" s="84"/>
      <c r="J171" s="84"/>
      <c r="K171" s="90"/>
      <c r="L171" s="90"/>
      <c r="M171" s="91"/>
    </row>
    <row r="172" s="69" customFormat="1" spans="1:13">
      <c r="A172" s="84"/>
      <c r="B172" s="80" t="s">
        <v>441</v>
      </c>
      <c r="C172" s="81">
        <v>97.6666666666667</v>
      </c>
      <c r="D172" s="82"/>
      <c r="E172" s="82"/>
      <c r="F172" s="82"/>
      <c r="G172" s="83"/>
      <c r="H172" s="84"/>
      <c r="I172" s="84"/>
      <c r="J172" s="84"/>
      <c r="K172" s="90"/>
      <c r="L172" s="90"/>
      <c r="M172" s="91"/>
    </row>
    <row r="173" s="69" customFormat="1" spans="1:13">
      <c r="A173" s="79" t="s">
        <v>31</v>
      </c>
      <c r="B173" s="80" t="s">
        <v>434</v>
      </c>
      <c r="C173" s="81">
        <v>96.6666666666667</v>
      </c>
      <c r="D173" s="82"/>
      <c r="E173" s="82"/>
      <c r="F173" s="82"/>
      <c r="G173" s="83"/>
      <c r="H173" s="79">
        <f>COUNT(C173:C182)</f>
        <v>10</v>
      </c>
      <c r="I173" s="79">
        <f>COUNTIF(C173:C182,"&gt;=95")</f>
        <v>10</v>
      </c>
      <c r="J173" s="79">
        <f>COUNTIF(C173:C182,"&lt;85")</f>
        <v>0</v>
      </c>
      <c r="K173" s="88">
        <f>I173/H173</f>
        <v>1</v>
      </c>
      <c r="L173" s="88">
        <f>J173/H173</f>
        <v>0</v>
      </c>
      <c r="M173" s="89">
        <f>K173*60+40</f>
        <v>100</v>
      </c>
    </row>
    <row r="174" s="69" customFormat="1" spans="1:13">
      <c r="A174" s="84"/>
      <c r="B174" s="80" t="s">
        <v>442</v>
      </c>
      <c r="C174" s="81">
        <v>95.3333333333333</v>
      </c>
      <c r="D174" s="82"/>
      <c r="E174" s="82"/>
      <c r="F174" s="82"/>
      <c r="G174" s="83"/>
      <c r="H174" s="84"/>
      <c r="I174" s="84"/>
      <c r="J174" s="84"/>
      <c r="K174" s="90"/>
      <c r="L174" s="90"/>
      <c r="M174" s="91"/>
    </row>
    <row r="175" s="69" customFormat="1" spans="1:13">
      <c r="A175" s="84"/>
      <c r="B175" s="80" t="s">
        <v>443</v>
      </c>
      <c r="C175" s="81">
        <v>96</v>
      </c>
      <c r="D175" s="82"/>
      <c r="E175" s="82"/>
      <c r="F175" s="82"/>
      <c r="G175" s="83"/>
      <c r="H175" s="84"/>
      <c r="I175" s="84"/>
      <c r="J175" s="84"/>
      <c r="K175" s="90"/>
      <c r="L175" s="90"/>
      <c r="M175" s="91"/>
    </row>
    <row r="176" s="69" customFormat="1" spans="1:13">
      <c r="A176" s="84"/>
      <c r="B176" s="80" t="s">
        <v>444</v>
      </c>
      <c r="C176" s="81">
        <v>97.3333333333333</v>
      </c>
      <c r="D176" s="82"/>
      <c r="E176" s="82"/>
      <c r="F176" s="82"/>
      <c r="G176" s="83"/>
      <c r="H176" s="84"/>
      <c r="I176" s="84"/>
      <c r="J176" s="84"/>
      <c r="K176" s="90"/>
      <c r="L176" s="90"/>
      <c r="M176" s="91"/>
    </row>
    <row r="177" s="69" customFormat="1" spans="1:13">
      <c r="A177" s="84"/>
      <c r="B177" s="80" t="s">
        <v>445</v>
      </c>
      <c r="C177" s="81">
        <v>96.6666666666667</v>
      </c>
      <c r="D177" s="82"/>
      <c r="E177" s="82"/>
      <c r="F177" s="82"/>
      <c r="G177" s="83"/>
      <c r="H177" s="84"/>
      <c r="I177" s="84"/>
      <c r="J177" s="84"/>
      <c r="K177" s="90"/>
      <c r="L177" s="90"/>
      <c r="M177" s="91"/>
    </row>
    <row r="178" s="69" customFormat="1" spans="1:13">
      <c r="A178" s="84"/>
      <c r="B178" s="80" t="s">
        <v>446</v>
      </c>
      <c r="C178" s="81">
        <v>96</v>
      </c>
      <c r="D178" s="82"/>
      <c r="E178" s="82"/>
      <c r="F178" s="82"/>
      <c r="G178" s="83"/>
      <c r="H178" s="84"/>
      <c r="I178" s="84"/>
      <c r="J178" s="84"/>
      <c r="K178" s="90"/>
      <c r="L178" s="90"/>
      <c r="M178" s="91"/>
    </row>
    <row r="179" s="69" customFormat="1" spans="1:13">
      <c r="A179" s="84"/>
      <c r="B179" s="80" t="s">
        <v>447</v>
      </c>
      <c r="C179" s="81">
        <v>98.3333333333333</v>
      </c>
      <c r="D179" s="82"/>
      <c r="E179" s="82"/>
      <c r="F179" s="82"/>
      <c r="G179" s="83"/>
      <c r="H179" s="84"/>
      <c r="I179" s="84"/>
      <c r="J179" s="84"/>
      <c r="K179" s="90"/>
      <c r="L179" s="90"/>
      <c r="M179" s="91"/>
    </row>
    <row r="180" s="69" customFormat="1" spans="1:13">
      <c r="A180" s="84"/>
      <c r="B180" s="80" t="s">
        <v>448</v>
      </c>
      <c r="C180" s="81">
        <v>96.3333333333333</v>
      </c>
      <c r="D180" s="82"/>
      <c r="E180" s="82"/>
      <c r="F180" s="82"/>
      <c r="G180" s="83"/>
      <c r="H180" s="84"/>
      <c r="I180" s="84"/>
      <c r="J180" s="84"/>
      <c r="K180" s="90"/>
      <c r="L180" s="90"/>
      <c r="M180" s="91"/>
    </row>
    <row r="181" s="69" customFormat="1" spans="1:13">
      <c r="A181" s="84"/>
      <c r="B181" s="80" t="s">
        <v>449</v>
      </c>
      <c r="C181" s="81">
        <v>96.6666666666667</v>
      </c>
      <c r="D181" s="82"/>
      <c r="E181" s="82"/>
      <c r="F181" s="82"/>
      <c r="G181" s="83"/>
      <c r="H181" s="84"/>
      <c r="I181" s="84"/>
      <c r="J181" s="84"/>
      <c r="K181" s="90"/>
      <c r="L181" s="90"/>
      <c r="M181" s="91"/>
    </row>
    <row r="182" s="69" customFormat="1" spans="1:13">
      <c r="A182" s="84"/>
      <c r="B182" s="80" t="s">
        <v>305</v>
      </c>
      <c r="C182" s="81">
        <v>98.3333333333333</v>
      </c>
      <c r="D182" s="82"/>
      <c r="E182" s="82"/>
      <c r="F182" s="82"/>
      <c r="G182" s="83"/>
      <c r="H182" s="84"/>
      <c r="I182" s="84"/>
      <c r="J182" s="84"/>
      <c r="K182" s="90"/>
      <c r="L182" s="90"/>
      <c r="M182" s="91"/>
    </row>
    <row r="183" s="69" customFormat="1" spans="1:13">
      <c r="A183" s="79" t="s">
        <v>32</v>
      </c>
      <c r="B183" s="80" t="s">
        <v>450</v>
      </c>
      <c r="C183" s="81">
        <v>98</v>
      </c>
      <c r="D183" s="82"/>
      <c r="E183" s="82"/>
      <c r="F183" s="82"/>
      <c r="G183" s="83"/>
      <c r="H183" s="79">
        <f>COUNT(C183:C192)</f>
        <v>10</v>
      </c>
      <c r="I183" s="79">
        <f>COUNTIF(C183:C192,"&gt;=95")</f>
        <v>10</v>
      </c>
      <c r="J183" s="79">
        <f>COUNTIF(C183:C192,"&lt;85")</f>
        <v>0</v>
      </c>
      <c r="K183" s="88">
        <f>I183/H183</f>
        <v>1</v>
      </c>
      <c r="L183" s="88">
        <f>J183/H183</f>
        <v>0</v>
      </c>
      <c r="M183" s="89">
        <f>K183*60+40</f>
        <v>100</v>
      </c>
    </row>
    <row r="184" s="69" customFormat="1" spans="1:13">
      <c r="A184" s="84"/>
      <c r="B184" s="80" t="s">
        <v>451</v>
      </c>
      <c r="C184" s="81">
        <v>98.6666666666667</v>
      </c>
      <c r="D184" s="82"/>
      <c r="E184" s="82"/>
      <c r="F184" s="82"/>
      <c r="G184" s="83"/>
      <c r="H184" s="84"/>
      <c r="I184" s="84"/>
      <c r="J184" s="84"/>
      <c r="K184" s="90"/>
      <c r="L184" s="90"/>
      <c r="M184" s="91"/>
    </row>
    <row r="185" s="69" customFormat="1" spans="1:13">
      <c r="A185" s="84"/>
      <c r="B185" s="80" t="s">
        <v>452</v>
      </c>
      <c r="C185" s="81">
        <v>98.3333333333333</v>
      </c>
      <c r="D185" s="82"/>
      <c r="E185" s="82"/>
      <c r="F185" s="82"/>
      <c r="G185" s="83"/>
      <c r="H185" s="84"/>
      <c r="I185" s="84"/>
      <c r="J185" s="84"/>
      <c r="K185" s="90"/>
      <c r="L185" s="90"/>
      <c r="M185" s="91"/>
    </row>
    <row r="186" s="69" customFormat="1" spans="1:13">
      <c r="A186" s="84"/>
      <c r="B186" s="80" t="s">
        <v>453</v>
      </c>
      <c r="C186" s="81">
        <v>97.3333333333333</v>
      </c>
      <c r="D186" s="82"/>
      <c r="E186" s="82"/>
      <c r="F186" s="82"/>
      <c r="G186" s="83"/>
      <c r="H186" s="84"/>
      <c r="I186" s="84"/>
      <c r="J186" s="84"/>
      <c r="K186" s="90"/>
      <c r="L186" s="90"/>
      <c r="M186" s="91"/>
    </row>
    <row r="187" s="69" customFormat="1" spans="1:13">
      <c r="A187" s="84"/>
      <c r="B187" s="80" t="s">
        <v>454</v>
      </c>
      <c r="C187" s="81">
        <v>98.3333333333333</v>
      </c>
      <c r="D187" s="82"/>
      <c r="E187" s="82"/>
      <c r="F187" s="82"/>
      <c r="G187" s="83"/>
      <c r="H187" s="84"/>
      <c r="I187" s="84"/>
      <c r="J187" s="84"/>
      <c r="K187" s="90"/>
      <c r="L187" s="90"/>
      <c r="M187" s="91"/>
    </row>
    <row r="188" s="69" customFormat="1" spans="1:13">
      <c r="A188" s="84"/>
      <c r="B188" s="80" t="s">
        <v>455</v>
      </c>
      <c r="C188" s="81">
        <v>96</v>
      </c>
      <c r="D188" s="82"/>
      <c r="E188" s="82"/>
      <c r="F188" s="82"/>
      <c r="G188" s="83"/>
      <c r="H188" s="84"/>
      <c r="I188" s="84"/>
      <c r="J188" s="84"/>
      <c r="K188" s="90"/>
      <c r="L188" s="90"/>
      <c r="M188" s="91"/>
    </row>
    <row r="189" s="69" customFormat="1" spans="1:13">
      <c r="A189" s="84"/>
      <c r="B189" s="80" t="s">
        <v>456</v>
      </c>
      <c r="C189" s="81">
        <v>95.3333333333333</v>
      </c>
      <c r="D189" s="82"/>
      <c r="E189" s="82"/>
      <c r="F189" s="82"/>
      <c r="G189" s="83"/>
      <c r="H189" s="84"/>
      <c r="I189" s="84"/>
      <c r="J189" s="84"/>
      <c r="K189" s="90"/>
      <c r="L189" s="90"/>
      <c r="M189" s="91"/>
    </row>
    <row r="190" s="69" customFormat="1" spans="1:13">
      <c r="A190" s="84"/>
      <c r="B190" s="80" t="s">
        <v>457</v>
      </c>
      <c r="C190" s="81">
        <v>96</v>
      </c>
      <c r="D190" s="82"/>
      <c r="E190" s="82"/>
      <c r="F190" s="82"/>
      <c r="G190" s="83"/>
      <c r="H190" s="84"/>
      <c r="I190" s="84"/>
      <c r="J190" s="84"/>
      <c r="K190" s="90"/>
      <c r="L190" s="90"/>
      <c r="M190" s="91"/>
    </row>
    <row r="191" s="69" customFormat="1" spans="1:13">
      <c r="A191" s="84"/>
      <c r="B191" s="80" t="s">
        <v>458</v>
      </c>
      <c r="C191" s="81">
        <v>96</v>
      </c>
      <c r="D191" s="82"/>
      <c r="E191" s="82"/>
      <c r="F191" s="82"/>
      <c r="G191" s="83"/>
      <c r="H191" s="84"/>
      <c r="I191" s="84"/>
      <c r="J191" s="84"/>
      <c r="K191" s="90"/>
      <c r="L191" s="90"/>
      <c r="M191" s="91"/>
    </row>
    <row r="192" s="69" customFormat="1" spans="1:13">
      <c r="A192" s="84"/>
      <c r="B192" s="80" t="s">
        <v>441</v>
      </c>
      <c r="C192" s="81">
        <v>97.6666666666667</v>
      </c>
      <c r="D192" s="82"/>
      <c r="E192" s="82"/>
      <c r="F192" s="82"/>
      <c r="G192" s="83"/>
      <c r="H192" s="84"/>
      <c r="I192" s="84"/>
      <c r="J192" s="84"/>
      <c r="K192" s="90"/>
      <c r="L192" s="90"/>
      <c r="M192" s="91"/>
    </row>
    <row r="193" s="69" customFormat="1" spans="1:13">
      <c r="A193" s="79" t="s">
        <v>33</v>
      </c>
      <c r="B193" s="80" t="s">
        <v>459</v>
      </c>
      <c r="C193" s="81">
        <v>96</v>
      </c>
      <c r="D193" s="82"/>
      <c r="E193" s="82"/>
      <c r="F193" s="82"/>
      <c r="G193" s="83"/>
      <c r="H193" s="79">
        <f>COUNT(C193:C200)</f>
        <v>8</v>
      </c>
      <c r="I193" s="79">
        <f>COUNTIF(C193:C200,"&gt;=95")</f>
        <v>8</v>
      </c>
      <c r="J193" s="79">
        <f>COUNTIF(C193:C200,"&lt;85")</f>
        <v>0</v>
      </c>
      <c r="K193" s="88">
        <f>I193/H193</f>
        <v>1</v>
      </c>
      <c r="L193" s="88">
        <f>J193/H193</f>
        <v>0</v>
      </c>
      <c r="M193" s="89">
        <f>K193*60+40</f>
        <v>100</v>
      </c>
    </row>
    <row r="194" s="69" customFormat="1" spans="1:13">
      <c r="A194" s="84"/>
      <c r="B194" s="80" t="s">
        <v>460</v>
      </c>
      <c r="C194" s="81">
        <v>96.6666666666667</v>
      </c>
      <c r="D194" s="82"/>
      <c r="E194" s="82"/>
      <c r="F194" s="82"/>
      <c r="G194" s="83"/>
      <c r="H194" s="84"/>
      <c r="I194" s="84"/>
      <c r="J194" s="84"/>
      <c r="K194" s="90"/>
      <c r="L194" s="90"/>
      <c r="M194" s="91"/>
    </row>
    <row r="195" s="69" customFormat="1" spans="1:13">
      <c r="A195" s="84"/>
      <c r="B195" s="80" t="s">
        <v>461</v>
      </c>
      <c r="C195" s="81">
        <v>96.3333333333333</v>
      </c>
      <c r="D195" s="82"/>
      <c r="E195" s="82"/>
      <c r="F195" s="82"/>
      <c r="G195" s="83"/>
      <c r="H195" s="84"/>
      <c r="I195" s="84"/>
      <c r="J195" s="84"/>
      <c r="K195" s="90"/>
      <c r="L195" s="90"/>
      <c r="M195" s="91"/>
    </row>
    <row r="196" s="69" customFormat="1" spans="1:13">
      <c r="A196" s="84"/>
      <c r="B196" s="80" t="s">
        <v>462</v>
      </c>
      <c r="C196" s="81">
        <v>96</v>
      </c>
      <c r="D196" s="82"/>
      <c r="E196" s="82"/>
      <c r="F196" s="82"/>
      <c r="G196" s="83"/>
      <c r="H196" s="84"/>
      <c r="I196" s="84"/>
      <c r="J196" s="84"/>
      <c r="K196" s="90"/>
      <c r="L196" s="90"/>
      <c r="M196" s="91"/>
    </row>
    <row r="197" s="69" customFormat="1" spans="1:13">
      <c r="A197" s="84"/>
      <c r="B197" s="80" t="s">
        <v>463</v>
      </c>
      <c r="C197" s="81">
        <v>97</v>
      </c>
      <c r="D197" s="82"/>
      <c r="E197" s="82"/>
      <c r="F197" s="82"/>
      <c r="G197" s="83"/>
      <c r="H197" s="84"/>
      <c r="I197" s="84"/>
      <c r="J197" s="84"/>
      <c r="K197" s="90"/>
      <c r="L197" s="90"/>
      <c r="M197" s="91"/>
    </row>
    <row r="198" s="69" customFormat="1" spans="1:13">
      <c r="A198" s="84"/>
      <c r="B198" s="80" t="s">
        <v>464</v>
      </c>
      <c r="C198" s="81">
        <v>95.6666666666667</v>
      </c>
      <c r="D198" s="82"/>
      <c r="E198" s="82"/>
      <c r="F198" s="82"/>
      <c r="G198" s="83"/>
      <c r="H198" s="84"/>
      <c r="I198" s="84"/>
      <c r="J198" s="84"/>
      <c r="K198" s="90"/>
      <c r="L198" s="90"/>
      <c r="M198" s="91"/>
    </row>
    <row r="199" s="69" customFormat="1" spans="1:13">
      <c r="A199" s="84"/>
      <c r="B199" s="80" t="s">
        <v>420</v>
      </c>
      <c r="C199" s="81">
        <v>97.3333333333333</v>
      </c>
      <c r="D199" s="82"/>
      <c r="E199" s="82"/>
      <c r="F199" s="82"/>
      <c r="G199" s="83"/>
      <c r="H199" s="84"/>
      <c r="I199" s="84"/>
      <c r="J199" s="84"/>
      <c r="K199" s="90"/>
      <c r="L199" s="90"/>
      <c r="M199" s="91"/>
    </row>
    <row r="200" s="69" customFormat="1" spans="1:13">
      <c r="A200" s="84"/>
      <c r="B200" s="80" t="s">
        <v>465</v>
      </c>
      <c r="C200" s="81">
        <v>98</v>
      </c>
      <c r="D200" s="82"/>
      <c r="E200" s="82"/>
      <c r="F200" s="82"/>
      <c r="G200" s="83"/>
      <c r="H200" s="84"/>
      <c r="I200" s="84"/>
      <c r="J200" s="84"/>
      <c r="K200" s="90"/>
      <c r="L200" s="90"/>
      <c r="M200" s="91"/>
    </row>
    <row r="201" s="69" customFormat="1" spans="1:13">
      <c r="A201" s="79" t="s">
        <v>34</v>
      </c>
      <c r="B201" s="80" t="s">
        <v>306</v>
      </c>
      <c r="C201" s="81">
        <v>98.6666666666667</v>
      </c>
      <c r="D201" s="82"/>
      <c r="E201" s="82"/>
      <c r="F201" s="82"/>
      <c r="G201" s="83"/>
      <c r="H201" s="79">
        <f>COUNT(C201:C209)</f>
        <v>9</v>
      </c>
      <c r="I201" s="79">
        <f>COUNTIF(C201:C209,"&gt;=95")</f>
        <v>8</v>
      </c>
      <c r="J201" s="79">
        <f>COUNTIF(C201:C209,"&lt;85")</f>
        <v>0</v>
      </c>
      <c r="K201" s="88">
        <f>I201/H201</f>
        <v>0.888888888888889</v>
      </c>
      <c r="L201" s="88">
        <f>J201/H201</f>
        <v>0</v>
      </c>
      <c r="M201" s="89">
        <f>K201*60+40</f>
        <v>93.3333333333333</v>
      </c>
    </row>
    <row r="202" s="69" customFormat="1" spans="1:13">
      <c r="A202" s="84"/>
      <c r="B202" s="80" t="s">
        <v>466</v>
      </c>
      <c r="C202" s="81">
        <v>96.3333333333333</v>
      </c>
      <c r="D202" s="82"/>
      <c r="E202" s="82"/>
      <c r="F202" s="82"/>
      <c r="G202" s="83"/>
      <c r="H202" s="84"/>
      <c r="I202" s="84"/>
      <c r="J202" s="84"/>
      <c r="K202" s="90"/>
      <c r="L202" s="90"/>
      <c r="M202" s="91"/>
    </row>
    <row r="203" s="69" customFormat="1" spans="1:13">
      <c r="A203" s="84"/>
      <c r="B203" s="80" t="s">
        <v>467</v>
      </c>
      <c r="C203" s="81">
        <v>96</v>
      </c>
      <c r="D203" s="82"/>
      <c r="E203" s="82"/>
      <c r="F203" s="82"/>
      <c r="G203" s="83"/>
      <c r="H203" s="84"/>
      <c r="I203" s="84"/>
      <c r="J203" s="84"/>
      <c r="K203" s="90"/>
      <c r="L203" s="90"/>
      <c r="M203" s="91"/>
    </row>
    <row r="204" s="69" customFormat="1" spans="1:13">
      <c r="A204" s="84"/>
      <c r="B204" s="80" t="s">
        <v>468</v>
      </c>
      <c r="C204" s="81">
        <v>94.6666666666667</v>
      </c>
      <c r="D204" s="82"/>
      <c r="E204" s="82"/>
      <c r="F204" s="82"/>
      <c r="G204" s="83"/>
      <c r="H204" s="84"/>
      <c r="I204" s="84"/>
      <c r="J204" s="84"/>
      <c r="K204" s="90"/>
      <c r="L204" s="90"/>
      <c r="M204" s="91"/>
    </row>
    <row r="205" s="69" customFormat="1" spans="1:13">
      <c r="A205" s="84"/>
      <c r="B205" s="80" t="s">
        <v>469</v>
      </c>
      <c r="C205" s="81">
        <v>95.3333333333333</v>
      </c>
      <c r="D205" s="82"/>
      <c r="E205" s="82"/>
      <c r="F205" s="82"/>
      <c r="G205" s="83"/>
      <c r="H205" s="84"/>
      <c r="I205" s="84"/>
      <c r="J205" s="84"/>
      <c r="K205" s="90"/>
      <c r="L205" s="90"/>
      <c r="M205" s="91"/>
    </row>
    <row r="206" s="69" customFormat="1" spans="1:13">
      <c r="A206" s="84"/>
      <c r="B206" s="80" t="s">
        <v>470</v>
      </c>
      <c r="C206" s="81">
        <v>97</v>
      </c>
      <c r="D206" s="82"/>
      <c r="E206" s="82"/>
      <c r="F206" s="82"/>
      <c r="G206" s="83"/>
      <c r="H206" s="84"/>
      <c r="I206" s="84"/>
      <c r="J206" s="84"/>
      <c r="K206" s="90"/>
      <c r="L206" s="90"/>
      <c r="M206" s="91"/>
    </row>
    <row r="207" s="69" customFormat="1" spans="1:13">
      <c r="A207" s="84"/>
      <c r="B207" s="80" t="s">
        <v>471</v>
      </c>
      <c r="C207" s="81">
        <v>97</v>
      </c>
      <c r="D207" s="82"/>
      <c r="E207" s="82"/>
      <c r="F207" s="82"/>
      <c r="G207" s="83"/>
      <c r="H207" s="84"/>
      <c r="I207" s="84"/>
      <c r="J207" s="84"/>
      <c r="K207" s="90"/>
      <c r="L207" s="90"/>
      <c r="M207" s="91"/>
    </row>
    <row r="208" s="69" customFormat="1" spans="1:13">
      <c r="A208" s="84"/>
      <c r="B208" s="80" t="s">
        <v>472</v>
      </c>
      <c r="C208" s="81">
        <v>95.3333333333333</v>
      </c>
      <c r="D208" s="82"/>
      <c r="E208" s="82"/>
      <c r="F208" s="82"/>
      <c r="G208" s="83"/>
      <c r="H208" s="84"/>
      <c r="I208" s="84"/>
      <c r="J208" s="84"/>
      <c r="K208" s="90"/>
      <c r="L208" s="90"/>
      <c r="M208" s="91"/>
    </row>
    <row r="209" s="69" customFormat="1" spans="1:13">
      <c r="A209" s="84"/>
      <c r="B209" s="80" t="s">
        <v>473</v>
      </c>
      <c r="C209" s="81">
        <v>95.6666666666667</v>
      </c>
      <c r="D209" s="82"/>
      <c r="E209" s="82"/>
      <c r="F209" s="82"/>
      <c r="G209" s="83"/>
      <c r="H209" s="84"/>
      <c r="I209" s="84"/>
      <c r="J209" s="84"/>
      <c r="K209" s="90"/>
      <c r="L209" s="90"/>
      <c r="M209" s="91"/>
    </row>
    <row r="210" s="69" customFormat="1" spans="1:13">
      <c r="A210" s="79" t="s">
        <v>35</v>
      </c>
      <c r="B210" s="80" t="s">
        <v>373</v>
      </c>
      <c r="C210" s="81">
        <v>95.3333333333333</v>
      </c>
      <c r="D210" s="82"/>
      <c r="E210" s="82"/>
      <c r="F210" s="82"/>
      <c r="G210" s="83"/>
      <c r="H210" s="79">
        <f>COUNT(C210:C218)</f>
        <v>9</v>
      </c>
      <c r="I210" s="79">
        <f>COUNTIF(C210:C218,"&gt;=95")</f>
        <v>9</v>
      </c>
      <c r="J210" s="79">
        <f>COUNTIF(C210:C218,"&lt;85")</f>
        <v>0</v>
      </c>
      <c r="K210" s="88">
        <f>I210/H210</f>
        <v>1</v>
      </c>
      <c r="L210" s="88">
        <f>J210/H210</f>
        <v>0</v>
      </c>
      <c r="M210" s="89">
        <f>K210*60+40</f>
        <v>100</v>
      </c>
    </row>
    <row r="211" s="69" customFormat="1" spans="1:13">
      <c r="A211" s="84"/>
      <c r="B211" s="80" t="s">
        <v>474</v>
      </c>
      <c r="C211" s="81">
        <v>97</v>
      </c>
      <c r="D211" s="82"/>
      <c r="E211" s="82"/>
      <c r="F211" s="82"/>
      <c r="G211" s="83"/>
      <c r="H211" s="84"/>
      <c r="I211" s="84"/>
      <c r="J211" s="84"/>
      <c r="K211" s="90"/>
      <c r="L211" s="90"/>
      <c r="M211" s="91"/>
    </row>
    <row r="212" s="69" customFormat="1" spans="1:13">
      <c r="A212" s="84"/>
      <c r="B212" s="80" t="s">
        <v>475</v>
      </c>
      <c r="C212" s="81">
        <v>98</v>
      </c>
      <c r="D212" s="82"/>
      <c r="E212" s="82"/>
      <c r="F212" s="82"/>
      <c r="G212" s="83"/>
      <c r="H212" s="84"/>
      <c r="I212" s="84"/>
      <c r="J212" s="84"/>
      <c r="K212" s="90"/>
      <c r="L212" s="90"/>
      <c r="M212" s="91"/>
    </row>
    <row r="213" s="69" customFormat="1" spans="1:13">
      <c r="A213" s="84"/>
      <c r="B213" s="80" t="s">
        <v>476</v>
      </c>
      <c r="C213" s="81">
        <v>96</v>
      </c>
      <c r="D213" s="82"/>
      <c r="E213" s="82"/>
      <c r="F213" s="82"/>
      <c r="G213" s="83"/>
      <c r="H213" s="84"/>
      <c r="I213" s="84"/>
      <c r="J213" s="84"/>
      <c r="K213" s="90"/>
      <c r="L213" s="90"/>
      <c r="M213" s="91"/>
    </row>
    <row r="214" s="69" customFormat="1" spans="1:13">
      <c r="A214" s="84"/>
      <c r="B214" s="80" t="s">
        <v>477</v>
      </c>
      <c r="C214" s="81">
        <v>98</v>
      </c>
      <c r="D214" s="82"/>
      <c r="E214" s="82"/>
      <c r="F214" s="82"/>
      <c r="G214" s="83"/>
      <c r="H214" s="84"/>
      <c r="I214" s="84"/>
      <c r="J214" s="84"/>
      <c r="K214" s="90"/>
      <c r="L214" s="90"/>
      <c r="M214" s="91"/>
    </row>
    <row r="215" s="69" customFormat="1" spans="1:13">
      <c r="A215" s="84"/>
      <c r="B215" s="80" t="s">
        <v>478</v>
      </c>
      <c r="C215" s="81">
        <v>95.3333333333333</v>
      </c>
      <c r="D215" s="82"/>
      <c r="E215" s="82"/>
      <c r="F215" s="82"/>
      <c r="G215" s="83"/>
      <c r="H215" s="84"/>
      <c r="I215" s="84"/>
      <c r="J215" s="84"/>
      <c r="K215" s="90"/>
      <c r="L215" s="90"/>
      <c r="M215" s="91"/>
    </row>
    <row r="216" s="69" customFormat="1" spans="1:13">
      <c r="A216" s="84"/>
      <c r="B216" s="80" t="s">
        <v>479</v>
      </c>
      <c r="C216" s="81">
        <v>96.6666666666667</v>
      </c>
      <c r="D216" s="82"/>
      <c r="E216" s="82"/>
      <c r="F216" s="82"/>
      <c r="G216" s="83"/>
      <c r="H216" s="84"/>
      <c r="I216" s="84"/>
      <c r="J216" s="84"/>
      <c r="K216" s="90"/>
      <c r="L216" s="90"/>
      <c r="M216" s="91"/>
    </row>
    <row r="217" s="69" customFormat="1" spans="1:13">
      <c r="A217" s="84"/>
      <c r="B217" s="80" t="s">
        <v>480</v>
      </c>
      <c r="C217" s="81">
        <v>97.6666666666667</v>
      </c>
      <c r="D217" s="82"/>
      <c r="E217" s="82"/>
      <c r="F217" s="82"/>
      <c r="G217" s="83"/>
      <c r="H217" s="84"/>
      <c r="I217" s="84"/>
      <c r="J217" s="84"/>
      <c r="K217" s="90"/>
      <c r="L217" s="90"/>
      <c r="M217" s="91"/>
    </row>
    <row r="218" s="69" customFormat="1" spans="1:13">
      <c r="A218" s="84"/>
      <c r="B218" s="80" t="s">
        <v>465</v>
      </c>
      <c r="C218" s="81">
        <v>98</v>
      </c>
      <c r="D218" s="82"/>
      <c r="E218" s="82"/>
      <c r="F218" s="82"/>
      <c r="G218" s="83"/>
      <c r="H218" s="84"/>
      <c r="I218" s="84"/>
      <c r="J218" s="84"/>
      <c r="K218" s="90"/>
      <c r="L218" s="90"/>
      <c r="M218" s="91"/>
    </row>
    <row r="219" s="69" customFormat="1" spans="1:13">
      <c r="A219" s="79" t="s">
        <v>36</v>
      </c>
      <c r="B219" s="80" t="s">
        <v>481</v>
      </c>
      <c r="C219" s="81">
        <v>94.3333333333333</v>
      </c>
      <c r="D219" s="82"/>
      <c r="E219" s="82"/>
      <c r="F219" s="82"/>
      <c r="G219" s="83"/>
      <c r="H219" s="79">
        <f>COUNT(C219:C230)</f>
        <v>12</v>
      </c>
      <c r="I219" s="79">
        <f>COUNTIF(C219:C230,"&gt;=95")</f>
        <v>9</v>
      </c>
      <c r="J219" s="79">
        <f>COUNTIF(C219:C230,"&lt;85")</f>
        <v>0</v>
      </c>
      <c r="K219" s="88">
        <f>I219/H219</f>
        <v>0.75</v>
      </c>
      <c r="L219" s="88">
        <f>J219/H219</f>
        <v>0</v>
      </c>
      <c r="M219" s="89">
        <f>K219*60+40</f>
        <v>85</v>
      </c>
    </row>
    <row r="220" s="69" customFormat="1" spans="1:13">
      <c r="A220" s="84"/>
      <c r="B220" s="80" t="s">
        <v>482</v>
      </c>
      <c r="C220" s="81">
        <v>92.6666666666667</v>
      </c>
      <c r="D220" s="82"/>
      <c r="E220" s="82"/>
      <c r="F220" s="82"/>
      <c r="G220" s="83"/>
      <c r="H220" s="84"/>
      <c r="I220" s="84"/>
      <c r="J220" s="84"/>
      <c r="K220" s="90"/>
      <c r="L220" s="90"/>
      <c r="M220" s="91"/>
    </row>
    <row r="221" s="69" customFormat="1" spans="1:13">
      <c r="A221" s="84"/>
      <c r="B221" s="80" t="s">
        <v>483</v>
      </c>
      <c r="C221" s="81">
        <v>92</v>
      </c>
      <c r="D221" s="82"/>
      <c r="E221" s="82"/>
      <c r="F221" s="82"/>
      <c r="G221" s="83"/>
      <c r="H221" s="84"/>
      <c r="I221" s="84"/>
      <c r="J221" s="84"/>
      <c r="K221" s="90"/>
      <c r="L221" s="90"/>
      <c r="M221" s="91"/>
    </row>
    <row r="222" s="69" customFormat="1" spans="1:13">
      <c r="A222" s="84"/>
      <c r="B222" s="80" t="s">
        <v>484</v>
      </c>
      <c r="C222" s="81">
        <v>95.6666666666667</v>
      </c>
      <c r="D222" s="82"/>
      <c r="E222" s="82"/>
      <c r="F222" s="82"/>
      <c r="G222" s="83"/>
      <c r="H222" s="84"/>
      <c r="I222" s="84"/>
      <c r="J222" s="84"/>
      <c r="K222" s="90"/>
      <c r="L222" s="90"/>
      <c r="M222" s="91"/>
    </row>
    <row r="223" s="69" customFormat="1" spans="1:13">
      <c r="A223" s="84"/>
      <c r="B223" s="80" t="s">
        <v>485</v>
      </c>
      <c r="C223" s="81">
        <v>96</v>
      </c>
      <c r="D223" s="82"/>
      <c r="E223" s="82"/>
      <c r="F223" s="82"/>
      <c r="G223" s="83"/>
      <c r="H223" s="84"/>
      <c r="I223" s="84"/>
      <c r="J223" s="84"/>
      <c r="K223" s="90"/>
      <c r="L223" s="90"/>
      <c r="M223" s="91"/>
    </row>
    <row r="224" s="69" customFormat="1" spans="1:13">
      <c r="A224" s="84"/>
      <c r="B224" s="80" t="s">
        <v>486</v>
      </c>
      <c r="C224" s="81">
        <v>97.6666666666667</v>
      </c>
      <c r="D224" s="82"/>
      <c r="E224" s="82"/>
      <c r="F224" s="82"/>
      <c r="G224" s="83"/>
      <c r="H224" s="84"/>
      <c r="I224" s="84"/>
      <c r="J224" s="84"/>
      <c r="K224" s="90"/>
      <c r="L224" s="90"/>
      <c r="M224" s="91"/>
    </row>
    <row r="225" s="69" customFormat="1" spans="1:13">
      <c r="A225" s="84"/>
      <c r="B225" s="80" t="s">
        <v>487</v>
      </c>
      <c r="C225" s="81">
        <v>96.3333333333333</v>
      </c>
      <c r="D225" s="82"/>
      <c r="E225" s="82"/>
      <c r="F225" s="82"/>
      <c r="G225" s="83"/>
      <c r="H225" s="84"/>
      <c r="I225" s="84"/>
      <c r="J225" s="84"/>
      <c r="K225" s="90"/>
      <c r="L225" s="90"/>
      <c r="M225" s="91"/>
    </row>
    <row r="226" s="69" customFormat="1" spans="1:13">
      <c r="A226" s="84"/>
      <c r="B226" s="80" t="s">
        <v>488</v>
      </c>
      <c r="C226" s="81">
        <v>96.3333333333333</v>
      </c>
      <c r="D226" s="82"/>
      <c r="E226" s="82"/>
      <c r="F226" s="82"/>
      <c r="G226" s="83"/>
      <c r="H226" s="84"/>
      <c r="I226" s="84"/>
      <c r="J226" s="84"/>
      <c r="K226" s="90"/>
      <c r="L226" s="90"/>
      <c r="M226" s="91"/>
    </row>
    <row r="227" s="69" customFormat="1" spans="1:13">
      <c r="A227" s="84"/>
      <c r="B227" s="80" t="s">
        <v>489</v>
      </c>
      <c r="C227" s="81">
        <v>97.3333333333333</v>
      </c>
      <c r="D227" s="82"/>
      <c r="E227" s="82"/>
      <c r="F227" s="82"/>
      <c r="G227" s="83"/>
      <c r="H227" s="84"/>
      <c r="I227" s="84"/>
      <c r="J227" s="84"/>
      <c r="K227" s="90"/>
      <c r="L227" s="90"/>
      <c r="M227" s="91"/>
    </row>
    <row r="228" s="69" customFormat="1" spans="1:13">
      <c r="A228" s="84"/>
      <c r="B228" s="80" t="s">
        <v>490</v>
      </c>
      <c r="C228" s="81">
        <v>95</v>
      </c>
      <c r="D228" s="82"/>
      <c r="E228" s="82"/>
      <c r="F228" s="82"/>
      <c r="G228" s="83"/>
      <c r="H228" s="84"/>
      <c r="I228" s="84"/>
      <c r="J228" s="84"/>
      <c r="K228" s="90"/>
      <c r="L228" s="90"/>
      <c r="M228" s="91"/>
    </row>
    <row r="229" s="69" customFormat="1" spans="1:13">
      <c r="A229" s="84"/>
      <c r="B229" s="80" t="s">
        <v>491</v>
      </c>
      <c r="C229" s="81">
        <v>96.6666666666667</v>
      </c>
      <c r="D229" s="82"/>
      <c r="E229" s="82"/>
      <c r="F229" s="82"/>
      <c r="G229" s="83"/>
      <c r="H229" s="84"/>
      <c r="I229" s="84"/>
      <c r="J229" s="84"/>
      <c r="K229" s="90"/>
      <c r="L229" s="90"/>
      <c r="M229" s="91"/>
    </row>
    <row r="230" s="69" customFormat="1" spans="1:13">
      <c r="A230" s="84"/>
      <c r="B230" s="80" t="s">
        <v>492</v>
      </c>
      <c r="C230" s="81">
        <v>97</v>
      </c>
      <c r="D230" s="82"/>
      <c r="E230" s="82"/>
      <c r="F230" s="82"/>
      <c r="G230" s="83"/>
      <c r="H230" s="84"/>
      <c r="I230" s="84"/>
      <c r="J230" s="84"/>
      <c r="K230" s="90"/>
      <c r="L230" s="90"/>
      <c r="M230" s="91"/>
    </row>
    <row r="231" s="69" customFormat="1" spans="1:13">
      <c r="A231" s="79" t="s">
        <v>37</v>
      </c>
      <c r="B231" s="80" t="s">
        <v>493</v>
      </c>
      <c r="C231" s="81">
        <v>93.3333333333333</v>
      </c>
      <c r="D231" s="82"/>
      <c r="E231" s="82"/>
      <c r="F231" s="82"/>
      <c r="G231" s="83"/>
      <c r="H231" s="79">
        <f>COUNT(C231:C240)</f>
        <v>10</v>
      </c>
      <c r="I231" s="79">
        <f>COUNTIF(C231:C240,"&gt;=95")</f>
        <v>4</v>
      </c>
      <c r="J231" s="79">
        <f>COUNTIF(C231:C240,"&lt;85")</f>
        <v>0</v>
      </c>
      <c r="K231" s="88">
        <f>I231/H231</f>
        <v>0.4</v>
      </c>
      <c r="L231" s="88">
        <f>J231/H231</f>
        <v>0</v>
      </c>
      <c r="M231" s="89">
        <f>K231*60+40</f>
        <v>64</v>
      </c>
    </row>
    <row r="232" s="69" customFormat="1" spans="1:13">
      <c r="A232" s="84"/>
      <c r="B232" s="80" t="s">
        <v>494</v>
      </c>
      <c r="C232" s="81">
        <v>96</v>
      </c>
      <c r="D232" s="82"/>
      <c r="E232" s="82"/>
      <c r="F232" s="82"/>
      <c r="G232" s="83"/>
      <c r="H232" s="84"/>
      <c r="I232" s="84"/>
      <c r="J232" s="84"/>
      <c r="K232" s="90"/>
      <c r="L232" s="90"/>
      <c r="M232" s="91"/>
    </row>
    <row r="233" s="69" customFormat="1" spans="1:13">
      <c r="A233" s="84"/>
      <c r="B233" s="80" t="s">
        <v>495</v>
      </c>
      <c r="C233" s="81">
        <v>95.3333333333333</v>
      </c>
      <c r="D233" s="82"/>
      <c r="E233" s="82"/>
      <c r="F233" s="82"/>
      <c r="G233" s="83"/>
      <c r="H233" s="84"/>
      <c r="I233" s="84"/>
      <c r="J233" s="84"/>
      <c r="K233" s="90"/>
      <c r="L233" s="90"/>
      <c r="M233" s="91"/>
    </row>
    <row r="234" s="69" customFormat="1" spans="1:13">
      <c r="A234" s="84"/>
      <c r="B234" s="80" t="s">
        <v>496</v>
      </c>
      <c r="C234" s="81">
        <v>88.6666666666667</v>
      </c>
      <c r="D234" s="82"/>
      <c r="E234" s="82"/>
      <c r="F234" s="82"/>
      <c r="G234" s="83"/>
      <c r="H234" s="84"/>
      <c r="I234" s="84"/>
      <c r="J234" s="84"/>
      <c r="K234" s="90"/>
      <c r="L234" s="90"/>
      <c r="M234" s="91"/>
    </row>
    <row r="235" s="69" customFormat="1" spans="1:13">
      <c r="A235" s="84"/>
      <c r="B235" s="80" t="s">
        <v>497</v>
      </c>
      <c r="C235" s="81">
        <v>94.6666666666667</v>
      </c>
      <c r="D235" s="82"/>
      <c r="E235" s="82"/>
      <c r="F235" s="82"/>
      <c r="G235" s="83"/>
      <c r="H235" s="84"/>
      <c r="I235" s="84"/>
      <c r="J235" s="84"/>
      <c r="K235" s="90"/>
      <c r="L235" s="90"/>
      <c r="M235" s="91"/>
    </row>
    <row r="236" s="69" customFormat="1" spans="1:13">
      <c r="A236" s="84"/>
      <c r="B236" s="80" t="s">
        <v>498</v>
      </c>
      <c r="C236" s="81">
        <v>96</v>
      </c>
      <c r="D236" s="82"/>
      <c r="E236" s="82"/>
      <c r="F236" s="82"/>
      <c r="G236" s="83"/>
      <c r="H236" s="84"/>
      <c r="I236" s="84"/>
      <c r="J236" s="84"/>
      <c r="K236" s="90"/>
      <c r="L236" s="90"/>
      <c r="M236" s="91"/>
    </row>
    <row r="237" s="69" customFormat="1" spans="1:13">
      <c r="A237" s="84"/>
      <c r="B237" s="80" t="s">
        <v>499</v>
      </c>
      <c r="C237" s="81">
        <v>94.3333333333333</v>
      </c>
      <c r="D237" s="82"/>
      <c r="E237" s="82"/>
      <c r="F237" s="82"/>
      <c r="G237" s="83"/>
      <c r="H237" s="84"/>
      <c r="I237" s="84"/>
      <c r="J237" s="84"/>
      <c r="K237" s="90"/>
      <c r="L237" s="90"/>
      <c r="M237" s="91"/>
    </row>
    <row r="238" s="69" customFormat="1" spans="1:13">
      <c r="A238" s="84"/>
      <c r="B238" s="80" t="s">
        <v>500</v>
      </c>
      <c r="C238" s="81">
        <v>96</v>
      </c>
      <c r="D238" s="82"/>
      <c r="E238" s="82"/>
      <c r="F238" s="82"/>
      <c r="G238" s="83"/>
      <c r="H238" s="84"/>
      <c r="I238" s="84"/>
      <c r="J238" s="84"/>
      <c r="K238" s="90"/>
      <c r="L238" s="90"/>
      <c r="M238" s="91"/>
    </row>
    <row r="239" s="69" customFormat="1" spans="1:13">
      <c r="A239" s="84"/>
      <c r="B239" s="80" t="s">
        <v>501</v>
      </c>
      <c r="C239" s="81">
        <v>91.3333333333333</v>
      </c>
      <c r="D239" s="82"/>
      <c r="E239" s="82"/>
      <c r="F239" s="82"/>
      <c r="G239" s="83"/>
      <c r="H239" s="84"/>
      <c r="I239" s="84"/>
      <c r="J239" s="84"/>
      <c r="K239" s="90"/>
      <c r="L239" s="90"/>
      <c r="M239" s="91"/>
    </row>
    <row r="240" s="69" customFormat="1" spans="1:13">
      <c r="A240" s="84"/>
      <c r="B240" s="80" t="s">
        <v>502</v>
      </c>
      <c r="C240" s="81">
        <v>92</v>
      </c>
      <c r="D240" s="82"/>
      <c r="E240" s="82"/>
      <c r="F240" s="82"/>
      <c r="G240" s="83"/>
      <c r="H240" s="84"/>
      <c r="I240" s="84"/>
      <c r="J240" s="84"/>
      <c r="K240" s="90"/>
      <c r="L240" s="90"/>
      <c r="M240" s="91"/>
    </row>
    <row r="241" s="69" customFormat="1" spans="1:13">
      <c r="A241" s="79" t="s">
        <v>38</v>
      </c>
      <c r="B241" s="80" t="s">
        <v>503</v>
      </c>
      <c r="C241" s="81">
        <v>94.6666666666667</v>
      </c>
      <c r="D241" s="82"/>
      <c r="E241" s="82"/>
      <c r="F241" s="82"/>
      <c r="G241" s="83"/>
      <c r="H241" s="79">
        <f>COUNT(C241:C253)</f>
        <v>13</v>
      </c>
      <c r="I241" s="79">
        <f>COUNTIF(C241:C253,"&gt;=95")</f>
        <v>8</v>
      </c>
      <c r="J241" s="79">
        <f>COUNTIF(C241:C253,"&lt;85")</f>
        <v>0</v>
      </c>
      <c r="K241" s="88">
        <f>I241/H241</f>
        <v>0.615384615384615</v>
      </c>
      <c r="L241" s="88">
        <f>J241/H241</f>
        <v>0</v>
      </c>
      <c r="M241" s="89">
        <f>K241*60+40</f>
        <v>76.9230769230769</v>
      </c>
    </row>
    <row r="242" s="69" customFormat="1" spans="1:13">
      <c r="A242" s="84"/>
      <c r="B242" s="80" t="s">
        <v>504</v>
      </c>
      <c r="C242" s="81">
        <v>93.3333333333333</v>
      </c>
      <c r="D242" s="82"/>
      <c r="E242" s="82"/>
      <c r="F242" s="82"/>
      <c r="G242" s="83"/>
      <c r="H242" s="84"/>
      <c r="I242" s="84"/>
      <c r="J242" s="84"/>
      <c r="K242" s="90"/>
      <c r="L242" s="90"/>
      <c r="M242" s="91"/>
    </row>
    <row r="243" s="69" customFormat="1" spans="1:13">
      <c r="A243" s="84"/>
      <c r="B243" s="80" t="s">
        <v>505</v>
      </c>
      <c r="C243" s="81">
        <v>95.3333333333333</v>
      </c>
      <c r="D243" s="82"/>
      <c r="E243" s="82"/>
      <c r="F243" s="82"/>
      <c r="G243" s="83"/>
      <c r="H243" s="84"/>
      <c r="I243" s="84"/>
      <c r="J243" s="84"/>
      <c r="K243" s="90"/>
      <c r="L243" s="90"/>
      <c r="M243" s="91"/>
    </row>
    <row r="244" s="69" customFormat="1" spans="1:13">
      <c r="A244" s="84"/>
      <c r="B244" s="80" t="s">
        <v>493</v>
      </c>
      <c r="C244" s="81">
        <v>93.3333333333333</v>
      </c>
      <c r="D244" s="82"/>
      <c r="E244" s="82"/>
      <c r="F244" s="82"/>
      <c r="G244" s="83"/>
      <c r="H244" s="84"/>
      <c r="I244" s="84"/>
      <c r="J244" s="84"/>
      <c r="K244" s="90"/>
      <c r="L244" s="90"/>
      <c r="M244" s="91"/>
    </row>
    <row r="245" s="69" customFormat="1" spans="1:13">
      <c r="A245" s="84"/>
      <c r="B245" s="80" t="s">
        <v>506</v>
      </c>
      <c r="C245" s="81">
        <v>94.6666666666667</v>
      </c>
      <c r="D245" s="82"/>
      <c r="E245" s="82"/>
      <c r="F245" s="82"/>
      <c r="G245" s="83"/>
      <c r="H245" s="84"/>
      <c r="I245" s="84"/>
      <c r="J245" s="84"/>
      <c r="K245" s="90"/>
      <c r="L245" s="90"/>
      <c r="M245" s="91"/>
    </row>
    <row r="246" s="69" customFormat="1" spans="1:13">
      <c r="A246" s="84"/>
      <c r="B246" s="80" t="s">
        <v>507</v>
      </c>
      <c r="C246" s="81">
        <v>97.3333333333333</v>
      </c>
      <c r="D246" s="82"/>
      <c r="E246" s="82"/>
      <c r="F246" s="82"/>
      <c r="G246" s="83"/>
      <c r="H246" s="84"/>
      <c r="I246" s="84"/>
      <c r="J246" s="84"/>
      <c r="K246" s="90"/>
      <c r="L246" s="90"/>
      <c r="M246" s="91"/>
    </row>
    <row r="247" s="69" customFormat="1" spans="1:13">
      <c r="A247" s="84"/>
      <c r="B247" s="80" t="s">
        <v>508</v>
      </c>
      <c r="C247" s="81">
        <v>97</v>
      </c>
      <c r="D247" s="82"/>
      <c r="E247" s="82"/>
      <c r="F247" s="82"/>
      <c r="G247" s="83"/>
      <c r="H247" s="84"/>
      <c r="I247" s="84"/>
      <c r="J247" s="84"/>
      <c r="K247" s="90"/>
      <c r="L247" s="90"/>
      <c r="M247" s="91"/>
    </row>
    <row r="248" s="69" customFormat="1" spans="1:13">
      <c r="A248" s="84"/>
      <c r="B248" s="80" t="s">
        <v>509</v>
      </c>
      <c r="C248" s="81">
        <v>99</v>
      </c>
      <c r="D248" s="82"/>
      <c r="E248" s="82"/>
      <c r="F248" s="82"/>
      <c r="G248" s="83"/>
      <c r="H248" s="84"/>
      <c r="I248" s="84"/>
      <c r="J248" s="84"/>
      <c r="K248" s="90"/>
      <c r="L248" s="90"/>
      <c r="M248" s="91"/>
    </row>
    <row r="249" s="69" customFormat="1" spans="1:13">
      <c r="A249" s="84"/>
      <c r="B249" s="80" t="s">
        <v>510</v>
      </c>
      <c r="C249" s="81">
        <v>98</v>
      </c>
      <c r="D249" s="82"/>
      <c r="E249" s="82"/>
      <c r="F249" s="82"/>
      <c r="G249" s="83"/>
      <c r="H249" s="84"/>
      <c r="I249" s="84"/>
      <c r="J249" s="84"/>
      <c r="K249" s="90"/>
      <c r="L249" s="90"/>
      <c r="M249" s="91"/>
    </row>
    <row r="250" s="69" customFormat="1" spans="1:13">
      <c r="A250" s="84"/>
      <c r="B250" s="80" t="s">
        <v>511</v>
      </c>
      <c r="C250" s="81">
        <v>96.6666666666667</v>
      </c>
      <c r="D250" s="82"/>
      <c r="E250" s="82"/>
      <c r="F250" s="82"/>
      <c r="G250" s="83"/>
      <c r="H250" s="84"/>
      <c r="I250" s="84"/>
      <c r="J250" s="84"/>
      <c r="K250" s="90"/>
      <c r="L250" s="90"/>
      <c r="M250" s="91"/>
    </row>
    <row r="251" s="69" customFormat="1" spans="1:13">
      <c r="A251" s="84"/>
      <c r="B251" s="80" t="s">
        <v>512</v>
      </c>
      <c r="C251" s="81">
        <v>95</v>
      </c>
      <c r="D251" s="82"/>
      <c r="E251" s="82"/>
      <c r="F251" s="82"/>
      <c r="G251" s="83"/>
      <c r="H251" s="84"/>
      <c r="I251" s="84"/>
      <c r="J251" s="84"/>
      <c r="K251" s="90"/>
      <c r="L251" s="90"/>
      <c r="M251" s="91"/>
    </row>
    <row r="252" s="69" customFormat="1" spans="1:13">
      <c r="A252" s="84"/>
      <c r="B252" s="80" t="s">
        <v>513</v>
      </c>
      <c r="C252" s="81">
        <v>95.6666666666667</v>
      </c>
      <c r="D252" s="82"/>
      <c r="E252" s="82"/>
      <c r="F252" s="82"/>
      <c r="G252" s="83"/>
      <c r="H252" s="84"/>
      <c r="I252" s="84"/>
      <c r="J252" s="84"/>
      <c r="K252" s="90"/>
      <c r="L252" s="90"/>
      <c r="M252" s="91"/>
    </row>
    <row r="253" s="69" customFormat="1" spans="1:13">
      <c r="A253" s="84"/>
      <c r="B253" s="80" t="s">
        <v>514</v>
      </c>
      <c r="C253" s="81">
        <v>94.6666666666667</v>
      </c>
      <c r="D253" s="82"/>
      <c r="E253" s="82"/>
      <c r="F253" s="82"/>
      <c r="G253" s="83"/>
      <c r="H253" s="84"/>
      <c r="I253" s="84"/>
      <c r="J253" s="84"/>
      <c r="K253" s="90"/>
      <c r="L253" s="90"/>
      <c r="M253" s="91"/>
    </row>
    <row r="254" s="69" customFormat="1" spans="1:13">
      <c r="A254" s="79" t="s">
        <v>39</v>
      </c>
      <c r="B254" s="80" t="s">
        <v>515</v>
      </c>
      <c r="C254" s="81">
        <v>96.6666666666667</v>
      </c>
      <c r="D254" s="82"/>
      <c r="E254" s="82"/>
      <c r="F254" s="82"/>
      <c r="G254" s="83"/>
      <c r="H254" s="79">
        <f>COUNT(C254:C264)</f>
        <v>11</v>
      </c>
      <c r="I254" s="79">
        <f>COUNTIF(C254:C264,"&gt;=95")</f>
        <v>11</v>
      </c>
      <c r="J254" s="79">
        <f>COUNTIF(C254:C264,"&lt;85")</f>
        <v>0</v>
      </c>
      <c r="K254" s="88">
        <f>I254/H254</f>
        <v>1</v>
      </c>
      <c r="L254" s="88">
        <f>J254/H254</f>
        <v>0</v>
      </c>
      <c r="M254" s="89">
        <f>K254*60+40</f>
        <v>100</v>
      </c>
    </row>
    <row r="255" s="69" customFormat="1" spans="1:13">
      <c r="A255" s="84"/>
      <c r="B255" s="80" t="s">
        <v>516</v>
      </c>
      <c r="C255" s="81">
        <v>96.6666666666667</v>
      </c>
      <c r="D255" s="82"/>
      <c r="E255" s="82"/>
      <c r="F255" s="82"/>
      <c r="G255" s="83"/>
      <c r="H255" s="84"/>
      <c r="I255" s="84"/>
      <c r="J255" s="84"/>
      <c r="K255" s="90"/>
      <c r="L255" s="90"/>
      <c r="M255" s="91"/>
    </row>
    <row r="256" s="69" customFormat="1" spans="1:13">
      <c r="A256" s="84"/>
      <c r="B256" s="80" t="s">
        <v>517</v>
      </c>
      <c r="C256" s="81">
        <v>95.6666666666667</v>
      </c>
      <c r="D256" s="82"/>
      <c r="E256" s="82"/>
      <c r="F256" s="82"/>
      <c r="G256" s="83"/>
      <c r="H256" s="84"/>
      <c r="I256" s="84"/>
      <c r="J256" s="84"/>
      <c r="K256" s="90"/>
      <c r="L256" s="90"/>
      <c r="M256" s="91"/>
    </row>
    <row r="257" s="69" customFormat="1" spans="1:13">
      <c r="A257" s="84"/>
      <c r="B257" s="80" t="s">
        <v>420</v>
      </c>
      <c r="C257" s="81">
        <v>97.3333333333333</v>
      </c>
      <c r="D257" s="82"/>
      <c r="E257" s="82"/>
      <c r="F257" s="82"/>
      <c r="G257" s="83"/>
      <c r="H257" s="84"/>
      <c r="I257" s="84"/>
      <c r="J257" s="84"/>
      <c r="K257" s="90"/>
      <c r="L257" s="90"/>
      <c r="M257" s="91"/>
    </row>
    <row r="258" s="69" customFormat="1" spans="1:13">
      <c r="A258" s="84"/>
      <c r="B258" s="80" t="s">
        <v>518</v>
      </c>
      <c r="C258" s="81">
        <v>97.3333333333333</v>
      </c>
      <c r="D258" s="82"/>
      <c r="E258" s="82"/>
      <c r="F258" s="82"/>
      <c r="G258" s="83"/>
      <c r="H258" s="84"/>
      <c r="I258" s="84"/>
      <c r="J258" s="84"/>
      <c r="K258" s="90"/>
      <c r="L258" s="90"/>
      <c r="M258" s="91"/>
    </row>
    <row r="259" s="69" customFormat="1" spans="1:13">
      <c r="A259" s="84"/>
      <c r="B259" s="80" t="s">
        <v>519</v>
      </c>
      <c r="C259" s="81">
        <v>95.6666666666667</v>
      </c>
      <c r="D259" s="82"/>
      <c r="E259" s="82"/>
      <c r="F259" s="82"/>
      <c r="G259" s="83"/>
      <c r="H259" s="84"/>
      <c r="I259" s="84"/>
      <c r="J259" s="84"/>
      <c r="K259" s="90"/>
      <c r="L259" s="90"/>
      <c r="M259" s="91"/>
    </row>
    <row r="260" s="69" customFormat="1" spans="1:13">
      <c r="A260" s="84"/>
      <c r="B260" s="80" t="s">
        <v>520</v>
      </c>
      <c r="C260" s="81">
        <v>95.6666666666667</v>
      </c>
      <c r="D260" s="82"/>
      <c r="E260" s="82"/>
      <c r="F260" s="82"/>
      <c r="G260" s="83"/>
      <c r="H260" s="84"/>
      <c r="I260" s="84"/>
      <c r="J260" s="84"/>
      <c r="K260" s="90"/>
      <c r="L260" s="90"/>
      <c r="M260" s="91"/>
    </row>
    <row r="261" s="69" customFormat="1" spans="1:13">
      <c r="A261" s="84"/>
      <c r="B261" s="80" t="s">
        <v>521</v>
      </c>
      <c r="C261" s="81">
        <v>97.6666666666667</v>
      </c>
      <c r="D261" s="82"/>
      <c r="E261" s="82"/>
      <c r="F261" s="82"/>
      <c r="G261" s="83"/>
      <c r="H261" s="84"/>
      <c r="I261" s="84"/>
      <c r="J261" s="84"/>
      <c r="K261" s="90"/>
      <c r="L261" s="90"/>
      <c r="M261" s="91"/>
    </row>
    <row r="262" s="69" customFormat="1" spans="1:13">
      <c r="A262" s="84"/>
      <c r="B262" s="80" t="s">
        <v>522</v>
      </c>
      <c r="C262" s="81">
        <v>96.6666666666667</v>
      </c>
      <c r="D262" s="82"/>
      <c r="E262" s="82"/>
      <c r="F262" s="82"/>
      <c r="G262" s="83"/>
      <c r="H262" s="84"/>
      <c r="I262" s="84"/>
      <c r="J262" s="84"/>
      <c r="K262" s="90"/>
      <c r="L262" s="90"/>
      <c r="M262" s="91"/>
    </row>
    <row r="263" s="69" customFormat="1" spans="1:13">
      <c r="A263" s="84"/>
      <c r="B263" s="80" t="s">
        <v>523</v>
      </c>
      <c r="C263" s="81">
        <v>96.6666666666667</v>
      </c>
      <c r="D263" s="82"/>
      <c r="E263" s="82"/>
      <c r="F263" s="82"/>
      <c r="G263" s="83"/>
      <c r="H263" s="84"/>
      <c r="I263" s="84"/>
      <c r="J263" s="84"/>
      <c r="K263" s="90"/>
      <c r="L263" s="90"/>
      <c r="M263" s="91"/>
    </row>
    <row r="264" s="69" customFormat="1" spans="1:13">
      <c r="A264" s="84"/>
      <c r="B264" s="80" t="s">
        <v>305</v>
      </c>
      <c r="C264" s="81">
        <v>98.3333333333333</v>
      </c>
      <c r="D264" s="82"/>
      <c r="E264" s="82"/>
      <c r="F264" s="82"/>
      <c r="G264" s="83"/>
      <c r="H264" s="84"/>
      <c r="I264" s="84"/>
      <c r="J264" s="84"/>
      <c r="K264" s="90"/>
      <c r="L264" s="90"/>
      <c r="M264" s="91"/>
    </row>
    <row r="265" s="69" customFormat="1" spans="1:13">
      <c r="A265" s="79" t="s">
        <v>40</v>
      </c>
      <c r="B265" s="80" t="s">
        <v>524</v>
      </c>
      <c r="C265" s="81">
        <v>98</v>
      </c>
      <c r="D265" s="82"/>
      <c r="E265" s="82"/>
      <c r="F265" s="82"/>
      <c r="G265" s="83"/>
      <c r="H265" s="79">
        <f>COUNT(C265:C273)</f>
        <v>9</v>
      </c>
      <c r="I265" s="79">
        <f>COUNTIF(C265:C273,"&gt;=95")</f>
        <v>9</v>
      </c>
      <c r="J265" s="79">
        <f>COUNTIF(C265:C273,"&lt;85")</f>
        <v>0</v>
      </c>
      <c r="K265" s="88">
        <f>I265/H265</f>
        <v>1</v>
      </c>
      <c r="L265" s="88">
        <f>J265/H265</f>
        <v>0</v>
      </c>
      <c r="M265" s="89">
        <f>K265*60+40</f>
        <v>100</v>
      </c>
    </row>
    <row r="266" s="69" customFormat="1" spans="1:13">
      <c r="A266" s="84"/>
      <c r="B266" s="80" t="s">
        <v>525</v>
      </c>
      <c r="C266" s="81">
        <v>97.3333333333333</v>
      </c>
      <c r="D266" s="82"/>
      <c r="E266" s="82"/>
      <c r="F266" s="82"/>
      <c r="G266" s="83"/>
      <c r="H266" s="84"/>
      <c r="I266" s="84"/>
      <c r="J266" s="84"/>
      <c r="K266" s="90"/>
      <c r="L266" s="90"/>
      <c r="M266" s="91"/>
    </row>
    <row r="267" s="69" customFormat="1" spans="1:13">
      <c r="A267" s="84"/>
      <c r="B267" s="80" t="s">
        <v>526</v>
      </c>
      <c r="C267" s="81">
        <v>98</v>
      </c>
      <c r="D267" s="82"/>
      <c r="E267" s="82"/>
      <c r="F267" s="82"/>
      <c r="G267" s="83"/>
      <c r="H267" s="84"/>
      <c r="I267" s="84"/>
      <c r="J267" s="84"/>
      <c r="K267" s="90"/>
      <c r="L267" s="90"/>
      <c r="M267" s="91"/>
    </row>
    <row r="268" s="69" customFormat="1" spans="1:13">
      <c r="A268" s="84"/>
      <c r="B268" s="80" t="s">
        <v>527</v>
      </c>
      <c r="C268" s="81">
        <v>96.6666666666667</v>
      </c>
      <c r="D268" s="82"/>
      <c r="E268" s="82"/>
      <c r="F268" s="82"/>
      <c r="G268" s="83"/>
      <c r="H268" s="84"/>
      <c r="I268" s="84"/>
      <c r="J268" s="84"/>
      <c r="K268" s="90"/>
      <c r="L268" s="90"/>
      <c r="M268" s="91"/>
    </row>
    <row r="269" s="69" customFormat="1" spans="1:13">
      <c r="A269" s="84"/>
      <c r="B269" s="80" t="s">
        <v>528</v>
      </c>
      <c r="C269" s="81">
        <v>97.6666666666667</v>
      </c>
      <c r="D269" s="82"/>
      <c r="E269" s="82"/>
      <c r="F269" s="82"/>
      <c r="G269" s="83"/>
      <c r="H269" s="84"/>
      <c r="I269" s="84"/>
      <c r="J269" s="84"/>
      <c r="K269" s="90"/>
      <c r="L269" s="90"/>
      <c r="M269" s="91"/>
    </row>
    <row r="270" s="69" customFormat="1" spans="1:13">
      <c r="A270" s="84"/>
      <c r="B270" s="80" t="s">
        <v>529</v>
      </c>
      <c r="C270" s="81">
        <v>96.3333333333333</v>
      </c>
      <c r="D270" s="82"/>
      <c r="E270" s="82"/>
      <c r="F270" s="82"/>
      <c r="G270" s="83"/>
      <c r="H270" s="84"/>
      <c r="I270" s="84"/>
      <c r="J270" s="84"/>
      <c r="K270" s="90"/>
      <c r="L270" s="90"/>
      <c r="M270" s="91"/>
    </row>
    <row r="271" s="69" customFormat="1" spans="1:13">
      <c r="A271" s="84"/>
      <c r="B271" s="80" t="s">
        <v>530</v>
      </c>
      <c r="C271" s="81">
        <v>97.3333333333333</v>
      </c>
      <c r="D271" s="82"/>
      <c r="E271" s="82"/>
      <c r="F271" s="82"/>
      <c r="G271" s="83"/>
      <c r="H271" s="84"/>
      <c r="I271" s="84"/>
      <c r="J271" s="84"/>
      <c r="K271" s="90"/>
      <c r="L271" s="90"/>
      <c r="M271" s="91"/>
    </row>
    <row r="272" s="69" customFormat="1" spans="1:13">
      <c r="A272" s="84"/>
      <c r="B272" s="80" t="s">
        <v>531</v>
      </c>
      <c r="C272" s="81">
        <v>97</v>
      </c>
      <c r="D272" s="82"/>
      <c r="E272" s="82"/>
      <c r="F272" s="82"/>
      <c r="G272" s="83"/>
      <c r="H272" s="84"/>
      <c r="I272" s="84"/>
      <c r="J272" s="84"/>
      <c r="K272" s="90"/>
      <c r="L272" s="90"/>
      <c r="M272" s="91"/>
    </row>
    <row r="273" s="69" customFormat="1" spans="1:13">
      <c r="A273" s="84"/>
      <c r="B273" s="80" t="s">
        <v>532</v>
      </c>
      <c r="C273" s="81">
        <v>97.3333333333333</v>
      </c>
      <c r="D273" s="82"/>
      <c r="E273" s="82"/>
      <c r="F273" s="82"/>
      <c r="G273" s="83"/>
      <c r="H273" s="84"/>
      <c r="I273" s="84"/>
      <c r="J273" s="84"/>
      <c r="K273" s="90"/>
      <c r="L273" s="90"/>
      <c r="M273" s="91"/>
    </row>
    <row r="274" s="69" customFormat="1" spans="1:13">
      <c r="A274" s="79" t="s">
        <v>41</v>
      </c>
      <c r="B274" s="80" t="s">
        <v>287</v>
      </c>
      <c r="C274" s="81">
        <v>95</v>
      </c>
      <c r="D274" s="82"/>
      <c r="E274" s="82"/>
      <c r="F274" s="82"/>
      <c r="G274" s="83"/>
      <c r="H274" s="79">
        <f>COUNT(C274:C284)</f>
        <v>11</v>
      </c>
      <c r="I274" s="79">
        <f>COUNTIF(C274:C284,"&gt;=95")</f>
        <v>9</v>
      </c>
      <c r="J274" s="79">
        <f>COUNTIF(C274:C284,"&lt;85")</f>
        <v>0</v>
      </c>
      <c r="K274" s="88">
        <f>I274/H274</f>
        <v>0.818181818181818</v>
      </c>
      <c r="L274" s="88">
        <f>J274/H274</f>
        <v>0</v>
      </c>
      <c r="M274" s="89">
        <f>K274*60+40</f>
        <v>89.0909090909091</v>
      </c>
    </row>
    <row r="275" s="69" customFormat="1" spans="1:13">
      <c r="A275" s="84"/>
      <c r="B275" s="80" t="s">
        <v>524</v>
      </c>
      <c r="C275" s="81">
        <v>98</v>
      </c>
      <c r="D275" s="82"/>
      <c r="E275" s="82"/>
      <c r="F275" s="82"/>
      <c r="G275" s="83"/>
      <c r="H275" s="84"/>
      <c r="I275" s="84"/>
      <c r="J275" s="84"/>
      <c r="K275" s="90"/>
      <c r="L275" s="90"/>
      <c r="M275" s="91"/>
    </row>
    <row r="276" s="69" customFormat="1" spans="1:13">
      <c r="A276" s="84"/>
      <c r="B276" s="80" t="s">
        <v>533</v>
      </c>
      <c r="C276" s="81">
        <v>95.3333333333333</v>
      </c>
      <c r="D276" s="82"/>
      <c r="E276" s="82"/>
      <c r="F276" s="82"/>
      <c r="G276" s="83"/>
      <c r="H276" s="84"/>
      <c r="I276" s="84"/>
      <c r="J276" s="84"/>
      <c r="K276" s="90"/>
      <c r="L276" s="90"/>
      <c r="M276" s="91"/>
    </row>
    <row r="277" s="69" customFormat="1" spans="1:13">
      <c r="A277" s="84"/>
      <c r="B277" s="80" t="s">
        <v>534</v>
      </c>
      <c r="C277" s="81">
        <v>97.3333333333333</v>
      </c>
      <c r="D277" s="82"/>
      <c r="E277" s="82"/>
      <c r="F277" s="82"/>
      <c r="G277" s="83"/>
      <c r="H277" s="84"/>
      <c r="I277" s="84"/>
      <c r="J277" s="84"/>
      <c r="K277" s="90"/>
      <c r="L277" s="90"/>
      <c r="M277" s="91"/>
    </row>
    <row r="278" s="69" customFormat="1" spans="1:13">
      <c r="A278" s="84"/>
      <c r="B278" s="80" t="s">
        <v>332</v>
      </c>
      <c r="C278" s="81">
        <v>98</v>
      </c>
      <c r="D278" s="82"/>
      <c r="E278" s="82"/>
      <c r="F278" s="82"/>
      <c r="G278" s="83"/>
      <c r="H278" s="84"/>
      <c r="I278" s="84"/>
      <c r="J278" s="84"/>
      <c r="K278" s="90"/>
      <c r="L278" s="90"/>
      <c r="M278" s="91"/>
    </row>
    <row r="279" s="69" customFormat="1" spans="1:13">
      <c r="A279" s="84"/>
      <c r="B279" s="80" t="s">
        <v>480</v>
      </c>
      <c r="C279" s="81">
        <v>97.6666666666667</v>
      </c>
      <c r="D279" s="82"/>
      <c r="E279" s="82"/>
      <c r="F279" s="82"/>
      <c r="G279" s="83"/>
      <c r="H279" s="84"/>
      <c r="I279" s="84"/>
      <c r="J279" s="84"/>
      <c r="K279" s="90"/>
      <c r="L279" s="90"/>
      <c r="M279" s="91"/>
    </row>
    <row r="280" s="69" customFormat="1" spans="1:13">
      <c r="A280" s="84"/>
      <c r="B280" s="80" t="s">
        <v>535</v>
      </c>
      <c r="C280" s="81">
        <v>93.3333333333333</v>
      </c>
      <c r="D280" s="82"/>
      <c r="E280" s="82"/>
      <c r="F280" s="82"/>
      <c r="G280" s="83"/>
      <c r="H280" s="84"/>
      <c r="I280" s="84"/>
      <c r="J280" s="84"/>
      <c r="K280" s="90"/>
      <c r="L280" s="90"/>
      <c r="M280" s="91"/>
    </row>
    <row r="281" s="69" customFormat="1" spans="1:13">
      <c r="A281" s="84"/>
      <c r="B281" s="80" t="s">
        <v>536</v>
      </c>
      <c r="C281" s="81">
        <v>94</v>
      </c>
      <c r="D281" s="82"/>
      <c r="E281" s="82"/>
      <c r="F281" s="82"/>
      <c r="G281" s="83"/>
      <c r="H281" s="84"/>
      <c r="I281" s="84"/>
      <c r="J281" s="84"/>
      <c r="K281" s="90"/>
      <c r="L281" s="90"/>
      <c r="M281" s="91"/>
    </row>
    <row r="282" s="69" customFormat="1" spans="1:13">
      <c r="A282" s="84"/>
      <c r="B282" s="80" t="s">
        <v>537</v>
      </c>
      <c r="C282" s="81">
        <v>96.6666666666667</v>
      </c>
      <c r="D282" s="82"/>
      <c r="E282" s="82"/>
      <c r="F282" s="82"/>
      <c r="G282" s="83"/>
      <c r="H282" s="84"/>
      <c r="I282" s="84"/>
      <c r="J282" s="84"/>
      <c r="K282" s="90"/>
      <c r="L282" s="90"/>
      <c r="M282" s="91"/>
    </row>
    <row r="283" s="69" customFormat="1" spans="1:13">
      <c r="A283" s="84"/>
      <c r="B283" s="80" t="s">
        <v>538</v>
      </c>
      <c r="C283" s="81">
        <v>96.6666666666667</v>
      </c>
      <c r="D283" s="82"/>
      <c r="E283" s="82"/>
      <c r="F283" s="82"/>
      <c r="G283" s="83"/>
      <c r="H283" s="84"/>
      <c r="I283" s="84"/>
      <c r="J283" s="84"/>
      <c r="K283" s="90"/>
      <c r="L283" s="90"/>
      <c r="M283" s="91"/>
    </row>
    <row r="284" s="69" customFormat="1" spans="1:13">
      <c r="A284" s="84"/>
      <c r="B284" s="80" t="s">
        <v>539</v>
      </c>
      <c r="C284" s="81">
        <v>96.3333333333333</v>
      </c>
      <c r="D284" s="82"/>
      <c r="E284" s="82"/>
      <c r="F284" s="82"/>
      <c r="G284" s="83"/>
      <c r="H284" s="84"/>
      <c r="I284" s="84"/>
      <c r="J284" s="84"/>
      <c r="K284" s="90"/>
      <c r="L284" s="90"/>
      <c r="M284" s="91"/>
    </row>
    <row r="285" s="69" customFormat="1" spans="1:13">
      <c r="A285" s="79" t="s">
        <v>42</v>
      </c>
      <c r="B285" s="80" t="s">
        <v>540</v>
      </c>
      <c r="C285" s="81">
        <v>98.3333333333333</v>
      </c>
      <c r="D285" s="82"/>
      <c r="E285" s="82"/>
      <c r="F285" s="82"/>
      <c r="G285" s="83"/>
      <c r="H285" s="79">
        <f>COUNT(C285:C295)</f>
        <v>11</v>
      </c>
      <c r="I285" s="79">
        <f>COUNTIF(C285:C295,"&gt;=95")</f>
        <v>10</v>
      </c>
      <c r="J285" s="79">
        <f>COUNTIF(C285:C295,"&lt;85")</f>
        <v>0</v>
      </c>
      <c r="K285" s="88">
        <f>I285/H285</f>
        <v>0.909090909090909</v>
      </c>
      <c r="L285" s="88">
        <f>J285/H285</f>
        <v>0</v>
      </c>
      <c r="M285" s="89">
        <f>K285*60+40</f>
        <v>94.5454545454545</v>
      </c>
    </row>
    <row r="286" s="69" customFormat="1" spans="1:13">
      <c r="A286" s="84"/>
      <c r="B286" s="80" t="s">
        <v>541</v>
      </c>
      <c r="C286" s="81">
        <v>95.3333333333333</v>
      </c>
      <c r="D286" s="82"/>
      <c r="E286" s="82"/>
      <c r="F286" s="82"/>
      <c r="G286" s="83"/>
      <c r="H286" s="84"/>
      <c r="I286" s="84"/>
      <c r="J286" s="84"/>
      <c r="K286" s="90"/>
      <c r="L286" s="90"/>
      <c r="M286" s="91"/>
    </row>
    <row r="287" s="69" customFormat="1" spans="1:13">
      <c r="A287" s="84"/>
      <c r="B287" s="80" t="s">
        <v>345</v>
      </c>
      <c r="C287" s="81">
        <v>96.6666666666667</v>
      </c>
      <c r="D287" s="82"/>
      <c r="E287" s="82"/>
      <c r="F287" s="82"/>
      <c r="G287" s="83"/>
      <c r="H287" s="84"/>
      <c r="I287" s="84"/>
      <c r="J287" s="84"/>
      <c r="K287" s="90"/>
      <c r="L287" s="90"/>
      <c r="M287" s="91"/>
    </row>
    <row r="288" s="69" customFormat="1" spans="1:13">
      <c r="A288" s="84"/>
      <c r="B288" s="80" t="s">
        <v>542</v>
      </c>
      <c r="C288" s="81">
        <v>97.3333333333333</v>
      </c>
      <c r="D288" s="82"/>
      <c r="E288" s="82"/>
      <c r="F288" s="82"/>
      <c r="G288" s="83"/>
      <c r="H288" s="84"/>
      <c r="I288" s="84"/>
      <c r="J288" s="84"/>
      <c r="K288" s="90"/>
      <c r="L288" s="90"/>
      <c r="M288" s="91"/>
    </row>
    <row r="289" s="69" customFormat="1" spans="1:13">
      <c r="A289" s="84"/>
      <c r="B289" s="80" t="s">
        <v>543</v>
      </c>
      <c r="C289" s="81">
        <v>96</v>
      </c>
      <c r="D289" s="82"/>
      <c r="E289" s="82"/>
      <c r="F289" s="82"/>
      <c r="G289" s="83"/>
      <c r="H289" s="84"/>
      <c r="I289" s="84"/>
      <c r="J289" s="84"/>
      <c r="K289" s="90"/>
      <c r="L289" s="90"/>
      <c r="M289" s="91"/>
    </row>
    <row r="290" s="69" customFormat="1" spans="1:13">
      <c r="A290" s="84"/>
      <c r="B290" s="80" t="s">
        <v>544</v>
      </c>
      <c r="C290" s="81">
        <v>95.3333333333333</v>
      </c>
      <c r="D290" s="82"/>
      <c r="E290" s="82"/>
      <c r="F290" s="82"/>
      <c r="G290" s="83"/>
      <c r="H290" s="84"/>
      <c r="I290" s="84"/>
      <c r="J290" s="84"/>
      <c r="K290" s="90"/>
      <c r="L290" s="90"/>
      <c r="M290" s="91"/>
    </row>
    <row r="291" s="69" customFormat="1" spans="1:13">
      <c r="A291" s="84"/>
      <c r="B291" s="80" t="s">
        <v>545</v>
      </c>
      <c r="C291" s="81">
        <v>92.6666666666667</v>
      </c>
      <c r="D291" s="82"/>
      <c r="E291" s="82"/>
      <c r="F291" s="82"/>
      <c r="G291" s="83"/>
      <c r="H291" s="84"/>
      <c r="I291" s="84"/>
      <c r="J291" s="84"/>
      <c r="K291" s="90"/>
      <c r="L291" s="90"/>
      <c r="M291" s="91"/>
    </row>
    <row r="292" s="69" customFormat="1" spans="1:13">
      <c r="A292" s="84"/>
      <c r="B292" s="80" t="s">
        <v>546</v>
      </c>
      <c r="C292" s="81">
        <v>96.3333333333333</v>
      </c>
      <c r="D292" s="82"/>
      <c r="E292" s="82"/>
      <c r="F292" s="82"/>
      <c r="G292" s="83"/>
      <c r="H292" s="84"/>
      <c r="I292" s="84"/>
      <c r="J292" s="84"/>
      <c r="K292" s="90"/>
      <c r="L292" s="90"/>
      <c r="M292" s="91"/>
    </row>
    <row r="293" s="69" customFormat="1" spans="1:13">
      <c r="A293" s="84"/>
      <c r="B293" s="80" t="s">
        <v>547</v>
      </c>
      <c r="C293" s="81">
        <v>97.3333333333333</v>
      </c>
      <c r="D293" s="82"/>
      <c r="E293" s="82"/>
      <c r="F293" s="82"/>
      <c r="G293" s="83"/>
      <c r="H293" s="84"/>
      <c r="I293" s="84"/>
      <c r="J293" s="84"/>
      <c r="K293" s="90"/>
      <c r="L293" s="90"/>
      <c r="M293" s="91"/>
    </row>
    <row r="294" s="69" customFormat="1" spans="1:13">
      <c r="A294" s="84"/>
      <c r="B294" s="80" t="s">
        <v>548</v>
      </c>
      <c r="C294" s="81">
        <v>98.3333333333333</v>
      </c>
      <c r="D294" s="82"/>
      <c r="E294" s="82"/>
      <c r="F294" s="82"/>
      <c r="G294" s="83"/>
      <c r="H294" s="84"/>
      <c r="I294" s="84"/>
      <c r="J294" s="84"/>
      <c r="K294" s="90"/>
      <c r="L294" s="90"/>
      <c r="M294" s="91"/>
    </row>
    <row r="295" s="69" customFormat="1" spans="1:13">
      <c r="A295" s="84"/>
      <c r="B295" s="80" t="s">
        <v>549</v>
      </c>
      <c r="C295" s="81">
        <v>96.3333333333333</v>
      </c>
      <c r="D295" s="82"/>
      <c r="E295" s="82"/>
      <c r="F295" s="82"/>
      <c r="G295" s="83"/>
      <c r="H295" s="84"/>
      <c r="I295" s="84"/>
      <c r="J295" s="84"/>
      <c r="K295" s="90"/>
      <c r="L295" s="90"/>
      <c r="M295" s="91"/>
    </row>
    <row r="296" s="69" customFormat="1" spans="1:13">
      <c r="A296" s="79" t="s">
        <v>43</v>
      </c>
      <c r="B296" s="80" t="s">
        <v>517</v>
      </c>
      <c r="C296" s="81">
        <v>95.6666666666667</v>
      </c>
      <c r="D296" s="82"/>
      <c r="E296" s="82"/>
      <c r="F296" s="82"/>
      <c r="G296" s="83"/>
      <c r="H296" s="79">
        <f>COUNT(C296:C310)</f>
        <v>15</v>
      </c>
      <c r="I296" s="79">
        <f>COUNTIF(C296:C310,"&gt;=95")</f>
        <v>14</v>
      </c>
      <c r="J296" s="79">
        <f>COUNTIF(C296:C310,"&lt;85")</f>
        <v>0</v>
      </c>
      <c r="K296" s="88">
        <f>I296/H296</f>
        <v>0.933333333333333</v>
      </c>
      <c r="L296" s="88">
        <f>J296/H296</f>
        <v>0</v>
      </c>
      <c r="M296" s="89">
        <f>K296*60+40</f>
        <v>96</v>
      </c>
    </row>
    <row r="297" s="69" customFormat="1" spans="1:13">
      <c r="A297" s="84"/>
      <c r="B297" s="80" t="s">
        <v>550</v>
      </c>
      <c r="C297" s="81">
        <v>99</v>
      </c>
      <c r="D297" s="82"/>
      <c r="E297" s="82"/>
      <c r="F297" s="82"/>
      <c r="G297" s="83"/>
      <c r="H297" s="84"/>
      <c r="I297" s="84"/>
      <c r="J297" s="84"/>
      <c r="K297" s="90"/>
      <c r="L297" s="90"/>
      <c r="M297" s="91"/>
    </row>
    <row r="298" s="69" customFormat="1" spans="1:13">
      <c r="A298" s="84"/>
      <c r="B298" s="80" t="s">
        <v>551</v>
      </c>
      <c r="C298" s="81">
        <v>99</v>
      </c>
      <c r="D298" s="82"/>
      <c r="E298" s="82"/>
      <c r="F298" s="82"/>
      <c r="G298" s="83"/>
      <c r="H298" s="84"/>
      <c r="I298" s="84"/>
      <c r="J298" s="84"/>
      <c r="K298" s="90"/>
      <c r="L298" s="90"/>
      <c r="M298" s="91"/>
    </row>
    <row r="299" s="69" customFormat="1" spans="1:13">
      <c r="A299" s="84"/>
      <c r="B299" s="80" t="s">
        <v>552</v>
      </c>
      <c r="C299" s="81">
        <v>98.6666666666667</v>
      </c>
      <c r="D299" s="82"/>
      <c r="E299" s="82"/>
      <c r="F299" s="82"/>
      <c r="G299" s="83"/>
      <c r="H299" s="84"/>
      <c r="I299" s="84"/>
      <c r="J299" s="84"/>
      <c r="K299" s="90"/>
      <c r="L299" s="90"/>
      <c r="M299" s="91"/>
    </row>
    <row r="300" s="69" customFormat="1" spans="1:13">
      <c r="A300" s="84"/>
      <c r="B300" s="80" t="s">
        <v>553</v>
      </c>
      <c r="C300" s="81">
        <v>96</v>
      </c>
      <c r="D300" s="82"/>
      <c r="E300" s="82"/>
      <c r="F300" s="82"/>
      <c r="G300" s="83"/>
      <c r="H300" s="84"/>
      <c r="I300" s="84"/>
      <c r="J300" s="84"/>
      <c r="K300" s="90"/>
      <c r="L300" s="90"/>
      <c r="M300" s="91"/>
    </row>
    <row r="301" s="69" customFormat="1" spans="1:13">
      <c r="A301" s="84"/>
      <c r="B301" s="80" t="s">
        <v>369</v>
      </c>
      <c r="C301" s="81">
        <v>97</v>
      </c>
      <c r="D301" s="82"/>
      <c r="E301" s="82"/>
      <c r="F301" s="82"/>
      <c r="G301" s="83"/>
      <c r="H301" s="84"/>
      <c r="I301" s="84"/>
      <c r="J301" s="84"/>
      <c r="K301" s="90"/>
      <c r="L301" s="90"/>
      <c r="M301" s="91"/>
    </row>
    <row r="302" s="69" customFormat="1" spans="1:13">
      <c r="A302" s="84"/>
      <c r="B302" s="80" t="s">
        <v>542</v>
      </c>
      <c r="C302" s="81">
        <v>97.3333333333333</v>
      </c>
      <c r="D302" s="82"/>
      <c r="E302" s="82"/>
      <c r="F302" s="82"/>
      <c r="G302" s="83"/>
      <c r="H302" s="84"/>
      <c r="I302" s="84"/>
      <c r="J302" s="84"/>
      <c r="K302" s="90"/>
      <c r="L302" s="90"/>
      <c r="M302" s="91"/>
    </row>
    <row r="303" s="69" customFormat="1" spans="1:13">
      <c r="A303" s="84"/>
      <c r="B303" s="80" t="s">
        <v>554</v>
      </c>
      <c r="C303" s="81">
        <v>97.3333333333333</v>
      </c>
      <c r="D303" s="82"/>
      <c r="E303" s="82"/>
      <c r="F303" s="82"/>
      <c r="G303" s="83"/>
      <c r="H303" s="84"/>
      <c r="I303" s="84"/>
      <c r="J303" s="84"/>
      <c r="K303" s="90"/>
      <c r="L303" s="90"/>
      <c r="M303" s="91"/>
    </row>
    <row r="304" s="69" customFormat="1" spans="1:13">
      <c r="A304" s="84"/>
      <c r="B304" s="80" t="s">
        <v>555</v>
      </c>
      <c r="C304" s="81">
        <v>97.3333333333333</v>
      </c>
      <c r="D304" s="82"/>
      <c r="E304" s="82"/>
      <c r="F304" s="82"/>
      <c r="G304" s="83"/>
      <c r="H304" s="84"/>
      <c r="I304" s="84"/>
      <c r="J304" s="84"/>
      <c r="K304" s="90"/>
      <c r="L304" s="90"/>
      <c r="M304" s="91"/>
    </row>
    <row r="305" s="69" customFormat="1" spans="1:13">
      <c r="A305" s="84"/>
      <c r="B305" s="80" t="s">
        <v>556</v>
      </c>
      <c r="C305" s="81">
        <v>95.3333333333333</v>
      </c>
      <c r="D305" s="82"/>
      <c r="E305" s="82"/>
      <c r="F305" s="82"/>
      <c r="G305" s="83"/>
      <c r="H305" s="84"/>
      <c r="I305" s="84"/>
      <c r="J305" s="84"/>
      <c r="K305" s="90"/>
      <c r="L305" s="90"/>
      <c r="M305" s="91"/>
    </row>
    <row r="306" s="69" customFormat="1" spans="1:13">
      <c r="A306" s="84"/>
      <c r="B306" s="80" t="s">
        <v>557</v>
      </c>
      <c r="C306" s="81">
        <v>94.6666666666667</v>
      </c>
      <c r="D306" s="82"/>
      <c r="E306" s="82"/>
      <c r="F306" s="82"/>
      <c r="G306" s="83"/>
      <c r="H306" s="84"/>
      <c r="I306" s="84"/>
      <c r="J306" s="84"/>
      <c r="K306" s="90"/>
      <c r="L306" s="90"/>
      <c r="M306" s="91"/>
    </row>
    <row r="307" s="69" customFormat="1" spans="1:13">
      <c r="A307" s="84"/>
      <c r="B307" s="80" t="s">
        <v>558</v>
      </c>
      <c r="C307" s="81">
        <v>97.6666666666667</v>
      </c>
      <c r="D307" s="82"/>
      <c r="E307" s="82"/>
      <c r="F307" s="82"/>
      <c r="G307" s="83"/>
      <c r="H307" s="84"/>
      <c r="I307" s="84"/>
      <c r="J307" s="84"/>
      <c r="K307" s="90"/>
      <c r="L307" s="90"/>
      <c r="M307" s="91"/>
    </row>
    <row r="308" s="69" customFormat="1" spans="1:13">
      <c r="A308" s="84"/>
      <c r="B308" s="80" t="s">
        <v>559</v>
      </c>
      <c r="C308" s="81">
        <v>97.3333333333333</v>
      </c>
      <c r="D308" s="82"/>
      <c r="E308" s="82"/>
      <c r="F308" s="82"/>
      <c r="G308" s="83"/>
      <c r="H308" s="84"/>
      <c r="I308" s="84"/>
      <c r="J308" s="84"/>
      <c r="K308" s="90"/>
      <c r="L308" s="90"/>
      <c r="M308" s="91"/>
    </row>
    <row r="309" s="69" customFormat="1" spans="1:13">
      <c r="A309" s="84"/>
      <c r="B309" s="80" t="s">
        <v>560</v>
      </c>
      <c r="C309" s="81">
        <v>98</v>
      </c>
      <c r="D309" s="82"/>
      <c r="E309" s="82"/>
      <c r="F309" s="82"/>
      <c r="G309" s="83"/>
      <c r="H309" s="84"/>
      <c r="I309" s="84"/>
      <c r="J309" s="84"/>
      <c r="K309" s="90"/>
      <c r="L309" s="90"/>
      <c r="M309" s="91"/>
    </row>
    <row r="310" s="69" customFormat="1" spans="1:13">
      <c r="A310" s="84"/>
      <c r="B310" s="80" t="s">
        <v>561</v>
      </c>
      <c r="C310" s="81">
        <v>97</v>
      </c>
      <c r="D310" s="82"/>
      <c r="E310" s="82"/>
      <c r="F310" s="82"/>
      <c r="G310" s="83"/>
      <c r="H310" s="84"/>
      <c r="I310" s="84"/>
      <c r="J310" s="84"/>
      <c r="K310" s="90"/>
      <c r="L310" s="90"/>
      <c r="M310" s="91"/>
    </row>
    <row r="311" s="69" customFormat="1" spans="1:14">
      <c r="A311" s="92" t="s">
        <v>45</v>
      </c>
      <c r="B311" s="93" t="s">
        <v>562</v>
      </c>
      <c r="C311" s="94">
        <v>99.3333333333333</v>
      </c>
      <c r="D311" s="95"/>
      <c r="E311" s="95"/>
      <c r="F311" s="95"/>
      <c r="G311" s="96"/>
      <c r="H311" s="97">
        <f>COUNT(C311:C325)</f>
        <v>15</v>
      </c>
      <c r="I311" s="104">
        <f>COUNTIF(C311:C325,"&gt;=95")</f>
        <v>7</v>
      </c>
      <c r="J311" s="104">
        <f>COUNTIF(C311:C325,"&lt;85")</f>
        <v>0</v>
      </c>
      <c r="K311" s="105">
        <f>I311/H311</f>
        <v>0.466666666666667</v>
      </c>
      <c r="L311" s="105">
        <f>J311/H311</f>
        <v>0</v>
      </c>
      <c r="M311" s="106">
        <f>K311*60+40</f>
        <v>68</v>
      </c>
      <c r="N311" s="71"/>
    </row>
    <row r="312" s="69" customFormat="1" spans="1:14">
      <c r="A312" s="98"/>
      <c r="B312" s="93" t="s">
        <v>563</v>
      </c>
      <c r="C312" s="94">
        <v>98.6666666666667</v>
      </c>
      <c r="D312" s="96"/>
      <c r="E312" s="96"/>
      <c r="F312" s="96"/>
      <c r="G312" s="96"/>
      <c r="H312" s="99"/>
      <c r="I312" s="107"/>
      <c r="J312" s="107"/>
      <c r="K312" s="108"/>
      <c r="L312" s="108"/>
      <c r="M312" s="109"/>
      <c r="N312" s="71"/>
    </row>
    <row r="313" s="70" customFormat="1" spans="1:14">
      <c r="A313" s="98"/>
      <c r="B313" s="93" t="s">
        <v>564</v>
      </c>
      <c r="C313" s="94">
        <v>98</v>
      </c>
      <c r="D313" s="100"/>
      <c r="E313" s="100"/>
      <c r="F313" s="101"/>
      <c r="G313" s="96"/>
      <c r="H313" s="99"/>
      <c r="I313" s="107"/>
      <c r="J313" s="107"/>
      <c r="K313" s="108"/>
      <c r="L313" s="108"/>
      <c r="M313" s="109"/>
      <c r="N313" s="71"/>
    </row>
    <row r="314" s="52" customFormat="1" spans="1:14">
      <c r="A314" s="98"/>
      <c r="B314" s="93" t="s">
        <v>565</v>
      </c>
      <c r="C314" s="94">
        <v>97.3333333333333</v>
      </c>
      <c r="D314" s="96"/>
      <c r="E314" s="96"/>
      <c r="F314" s="102"/>
      <c r="G314" s="96"/>
      <c r="H314" s="99"/>
      <c r="I314" s="107"/>
      <c r="J314" s="107"/>
      <c r="K314" s="108"/>
      <c r="L314" s="108"/>
      <c r="M314" s="109"/>
      <c r="N314" s="71"/>
    </row>
    <row r="315" s="52" customFormat="1" spans="1:14">
      <c r="A315" s="98"/>
      <c r="B315" s="93" t="s">
        <v>566</v>
      </c>
      <c r="C315" s="94">
        <v>98</v>
      </c>
      <c r="D315" s="95"/>
      <c r="E315" s="95"/>
      <c r="F315" s="103"/>
      <c r="G315" s="96"/>
      <c r="H315" s="99"/>
      <c r="I315" s="107"/>
      <c r="J315" s="107"/>
      <c r="K315" s="108"/>
      <c r="L315" s="108"/>
      <c r="M315" s="109"/>
      <c r="N315" s="71"/>
    </row>
    <row r="316" s="52" customFormat="1" spans="1:14">
      <c r="A316" s="98"/>
      <c r="B316" s="93" t="s">
        <v>567</v>
      </c>
      <c r="C316" s="94">
        <v>91.6666666666667</v>
      </c>
      <c r="D316" s="102"/>
      <c r="E316" s="95"/>
      <c r="F316" s="103"/>
      <c r="G316" s="96"/>
      <c r="H316" s="99"/>
      <c r="I316" s="107"/>
      <c r="J316" s="107"/>
      <c r="K316" s="108"/>
      <c r="L316" s="108"/>
      <c r="M316" s="109"/>
      <c r="N316" s="71"/>
    </row>
    <row r="317" s="52" customFormat="1" spans="1:14">
      <c r="A317" s="98"/>
      <c r="B317" s="93" t="s">
        <v>568</v>
      </c>
      <c r="C317" s="94">
        <v>93.3333333333333</v>
      </c>
      <c r="D317" s="95"/>
      <c r="E317" s="95"/>
      <c r="F317" s="103"/>
      <c r="G317" s="96"/>
      <c r="H317" s="99"/>
      <c r="I317" s="107"/>
      <c r="J317" s="107"/>
      <c r="K317" s="108"/>
      <c r="L317" s="108"/>
      <c r="M317" s="109"/>
      <c r="N317" s="71"/>
    </row>
    <row r="318" s="52" customFormat="1" spans="1:14">
      <c r="A318" s="98"/>
      <c r="B318" s="93" t="s">
        <v>569</v>
      </c>
      <c r="C318" s="94">
        <v>97.3333333333333</v>
      </c>
      <c r="D318" s="95"/>
      <c r="E318" s="95"/>
      <c r="F318" s="103"/>
      <c r="G318" s="96"/>
      <c r="H318" s="99"/>
      <c r="I318" s="107"/>
      <c r="J318" s="107"/>
      <c r="K318" s="108"/>
      <c r="L318" s="108"/>
      <c r="M318" s="109"/>
      <c r="N318" s="71"/>
    </row>
    <row r="319" s="52" customFormat="1" spans="1:14">
      <c r="A319" s="98"/>
      <c r="B319" s="93" t="s">
        <v>570</v>
      </c>
      <c r="C319" s="94">
        <v>94.3333333333333</v>
      </c>
      <c r="D319" s="95"/>
      <c r="E319" s="95"/>
      <c r="F319" s="103"/>
      <c r="G319" s="96"/>
      <c r="H319" s="99"/>
      <c r="I319" s="107"/>
      <c r="J319" s="107"/>
      <c r="K319" s="108"/>
      <c r="L319" s="108"/>
      <c r="M319" s="109"/>
      <c r="N319" s="71"/>
    </row>
    <row r="320" s="52" customFormat="1" spans="1:14">
      <c r="A320" s="98"/>
      <c r="B320" s="93" t="s">
        <v>571</v>
      </c>
      <c r="C320" s="94">
        <v>92.3333333333333</v>
      </c>
      <c r="D320" s="95"/>
      <c r="E320" s="95"/>
      <c r="F320" s="103"/>
      <c r="G320" s="96"/>
      <c r="H320" s="99"/>
      <c r="I320" s="107"/>
      <c r="J320" s="107"/>
      <c r="K320" s="108"/>
      <c r="L320" s="108"/>
      <c r="M320" s="109"/>
      <c r="N320" s="71"/>
    </row>
    <row r="321" s="52" customFormat="1" spans="1:14">
      <c r="A321" s="98"/>
      <c r="B321" s="93" t="s">
        <v>572</v>
      </c>
      <c r="C321" s="94">
        <v>95.3333333333333</v>
      </c>
      <c r="D321" s="95"/>
      <c r="E321" s="95"/>
      <c r="F321" s="103"/>
      <c r="G321" s="96"/>
      <c r="H321" s="99"/>
      <c r="I321" s="107"/>
      <c r="J321" s="107"/>
      <c r="K321" s="108"/>
      <c r="L321" s="108"/>
      <c r="M321" s="109"/>
      <c r="N321" s="71"/>
    </row>
    <row r="322" s="52" customFormat="1" spans="1:14">
      <c r="A322" s="98"/>
      <c r="B322" s="93" t="s">
        <v>573</v>
      </c>
      <c r="C322" s="94">
        <v>86.6666666666667</v>
      </c>
      <c r="D322" s="95"/>
      <c r="E322" s="95"/>
      <c r="F322" s="103"/>
      <c r="G322" s="96"/>
      <c r="H322" s="99"/>
      <c r="I322" s="107"/>
      <c r="J322" s="107"/>
      <c r="K322" s="108"/>
      <c r="L322" s="108"/>
      <c r="M322" s="109"/>
      <c r="N322" s="71"/>
    </row>
    <row r="323" s="52" customFormat="1" spans="1:14">
      <c r="A323" s="98"/>
      <c r="B323" s="93" t="s">
        <v>574</v>
      </c>
      <c r="C323" s="94">
        <v>94.6666666666667</v>
      </c>
      <c r="D323" s="95"/>
      <c r="E323" s="95"/>
      <c r="F323" s="103"/>
      <c r="G323" s="96"/>
      <c r="H323" s="99"/>
      <c r="I323" s="107"/>
      <c r="J323" s="107"/>
      <c r="K323" s="108"/>
      <c r="L323" s="108"/>
      <c r="M323" s="109"/>
      <c r="N323" s="71"/>
    </row>
    <row r="324" s="52" customFormat="1" spans="1:14">
      <c r="A324" s="98"/>
      <c r="B324" s="93" t="s">
        <v>575</v>
      </c>
      <c r="C324" s="94">
        <v>91.3333333333333</v>
      </c>
      <c r="D324" s="95"/>
      <c r="E324" s="95"/>
      <c r="F324" s="103"/>
      <c r="G324" s="96"/>
      <c r="H324" s="99"/>
      <c r="I324" s="107"/>
      <c r="J324" s="107"/>
      <c r="K324" s="108"/>
      <c r="L324" s="108"/>
      <c r="M324" s="109"/>
      <c r="N324" s="71"/>
    </row>
    <row r="325" s="52" customFormat="1" spans="1:14">
      <c r="A325" s="98"/>
      <c r="B325" s="93" t="s">
        <v>576</v>
      </c>
      <c r="C325" s="94">
        <v>92.6666666666667</v>
      </c>
      <c r="D325" s="95"/>
      <c r="E325" s="95"/>
      <c r="F325" s="103"/>
      <c r="G325" s="96"/>
      <c r="H325" s="99"/>
      <c r="I325" s="107"/>
      <c r="J325" s="107"/>
      <c r="K325" s="108"/>
      <c r="L325" s="108"/>
      <c r="M325" s="121"/>
      <c r="N325" s="71"/>
    </row>
    <row r="326" s="52" customFormat="1" spans="1:14">
      <c r="A326" s="110" t="s">
        <v>47</v>
      </c>
      <c r="B326" s="93" t="s">
        <v>577</v>
      </c>
      <c r="C326" s="94">
        <v>97.6666666666667</v>
      </c>
      <c r="D326" s="95"/>
      <c r="E326" s="95"/>
      <c r="F326" s="103"/>
      <c r="G326" s="96"/>
      <c r="H326" s="97">
        <f>COUNT(C326:C338)</f>
        <v>13</v>
      </c>
      <c r="I326" s="100">
        <f>COUNTIF(C326:C338,"&gt;=95")</f>
        <v>10</v>
      </c>
      <c r="J326" s="100">
        <f>COUNTIF(C326:C338,"&lt;85")</f>
        <v>0</v>
      </c>
      <c r="K326" s="105">
        <f>I326/H326</f>
        <v>0.769230769230769</v>
      </c>
      <c r="L326" s="122">
        <f>J326/H326</f>
        <v>0</v>
      </c>
      <c r="M326" s="123">
        <f>K326*60+40</f>
        <v>86.1538461538462</v>
      </c>
      <c r="N326" s="71"/>
    </row>
    <row r="327" s="52" customFormat="1" spans="1:14">
      <c r="A327" s="111"/>
      <c r="B327" s="93" t="s">
        <v>578</v>
      </c>
      <c r="C327" s="94">
        <v>98.3333333333333</v>
      </c>
      <c r="D327" s="95"/>
      <c r="E327" s="95"/>
      <c r="F327" s="103"/>
      <c r="G327" s="96"/>
      <c r="H327" s="99"/>
      <c r="I327" s="100"/>
      <c r="J327" s="100"/>
      <c r="K327" s="108"/>
      <c r="L327" s="122"/>
      <c r="M327" s="123"/>
      <c r="N327" s="71"/>
    </row>
    <row r="328" s="52" customFormat="1" spans="1:14">
      <c r="A328" s="111"/>
      <c r="B328" s="93" t="s">
        <v>579</v>
      </c>
      <c r="C328" s="94">
        <v>98</v>
      </c>
      <c r="D328" s="95"/>
      <c r="E328" s="95"/>
      <c r="F328" s="103"/>
      <c r="G328" s="96"/>
      <c r="H328" s="99"/>
      <c r="I328" s="100"/>
      <c r="J328" s="100"/>
      <c r="K328" s="108"/>
      <c r="L328" s="122"/>
      <c r="M328" s="123"/>
      <c r="N328" s="71"/>
    </row>
    <row r="329" s="52" customFormat="1" spans="1:14">
      <c r="A329" s="111"/>
      <c r="B329" s="93" t="s">
        <v>580</v>
      </c>
      <c r="C329" s="94">
        <v>100</v>
      </c>
      <c r="D329" s="95"/>
      <c r="E329" s="95"/>
      <c r="F329" s="103"/>
      <c r="G329" s="96"/>
      <c r="H329" s="99"/>
      <c r="I329" s="100"/>
      <c r="J329" s="100"/>
      <c r="K329" s="108"/>
      <c r="L329" s="122"/>
      <c r="M329" s="123"/>
      <c r="N329" s="71"/>
    </row>
    <row r="330" s="52" customFormat="1" spans="1:14">
      <c r="A330" s="111"/>
      <c r="B330" s="93" t="s">
        <v>576</v>
      </c>
      <c r="C330" s="94">
        <v>92.6666666666667</v>
      </c>
      <c r="D330" s="95"/>
      <c r="E330" s="95"/>
      <c r="F330" s="103"/>
      <c r="G330" s="96"/>
      <c r="H330" s="99"/>
      <c r="I330" s="100"/>
      <c r="J330" s="100"/>
      <c r="K330" s="108"/>
      <c r="L330" s="122"/>
      <c r="M330" s="123"/>
      <c r="N330" s="71"/>
    </row>
    <row r="331" s="70" customFormat="1" spans="1:14">
      <c r="A331" s="111"/>
      <c r="B331" s="93" t="s">
        <v>581</v>
      </c>
      <c r="C331" s="94">
        <v>98.6666666666667</v>
      </c>
      <c r="D331" s="95"/>
      <c r="E331" s="95"/>
      <c r="F331" s="103"/>
      <c r="G331" s="96"/>
      <c r="H331" s="99"/>
      <c r="I331" s="100"/>
      <c r="J331" s="100"/>
      <c r="K331" s="108"/>
      <c r="L331" s="122"/>
      <c r="M331" s="123"/>
      <c r="N331" s="71"/>
    </row>
    <row r="332" s="52" customFormat="1" spans="1:14">
      <c r="A332" s="111"/>
      <c r="B332" s="93" t="s">
        <v>582</v>
      </c>
      <c r="C332" s="94">
        <v>98</v>
      </c>
      <c r="D332" s="95"/>
      <c r="E332" s="95"/>
      <c r="F332" s="103"/>
      <c r="G332" s="96"/>
      <c r="H332" s="99"/>
      <c r="I332" s="100"/>
      <c r="J332" s="100"/>
      <c r="K332" s="108"/>
      <c r="L332" s="122"/>
      <c r="M332" s="123"/>
      <c r="N332" s="71"/>
    </row>
    <row r="333" s="52" customFormat="1" spans="1:14">
      <c r="A333" s="111"/>
      <c r="B333" s="93" t="s">
        <v>583</v>
      </c>
      <c r="C333" s="94">
        <v>95.3333333333333</v>
      </c>
      <c r="D333" s="95"/>
      <c r="E333" s="95"/>
      <c r="F333" s="103"/>
      <c r="G333" s="96"/>
      <c r="H333" s="99"/>
      <c r="I333" s="100"/>
      <c r="J333" s="100"/>
      <c r="K333" s="108"/>
      <c r="L333" s="122"/>
      <c r="M333" s="123"/>
      <c r="N333" s="71"/>
    </row>
    <row r="334" s="52" customFormat="1" spans="1:14">
      <c r="A334" s="111"/>
      <c r="B334" s="93" t="s">
        <v>584</v>
      </c>
      <c r="C334" s="94">
        <v>94.6666666666667</v>
      </c>
      <c r="D334" s="95"/>
      <c r="E334" s="95"/>
      <c r="F334" s="103"/>
      <c r="G334" s="96"/>
      <c r="H334" s="99"/>
      <c r="I334" s="100"/>
      <c r="J334" s="100"/>
      <c r="K334" s="108"/>
      <c r="L334" s="122"/>
      <c r="M334" s="123"/>
      <c r="N334" s="71"/>
    </row>
    <row r="335" s="52" customFormat="1" spans="1:14">
      <c r="A335" s="111"/>
      <c r="B335" s="93" t="s">
        <v>585</v>
      </c>
      <c r="C335" s="94">
        <v>97.6666666666667</v>
      </c>
      <c r="D335" s="95"/>
      <c r="E335" s="95"/>
      <c r="F335" s="103"/>
      <c r="G335" s="96"/>
      <c r="H335" s="99"/>
      <c r="I335" s="100"/>
      <c r="J335" s="100"/>
      <c r="K335" s="108"/>
      <c r="L335" s="122"/>
      <c r="M335" s="123"/>
      <c r="N335" s="71"/>
    </row>
    <row r="336" s="52" customFormat="1" spans="1:14">
      <c r="A336" s="111"/>
      <c r="B336" s="93" t="s">
        <v>586</v>
      </c>
      <c r="C336" s="94">
        <v>97.3333333333333</v>
      </c>
      <c r="D336" s="95"/>
      <c r="E336" s="95"/>
      <c r="F336" s="103"/>
      <c r="G336" s="96"/>
      <c r="H336" s="99"/>
      <c r="I336" s="100"/>
      <c r="J336" s="100"/>
      <c r="K336" s="108"/>
      <c r="L336" s="122"/>
      <c r="M336" s="124"/>
      <c r="N336" s="71"/>
    </row>
    <row r="337" s="52" customFormat="1" spans="1:14">
      <c r="A337" s="111"/>
      <c r="B337" s="93" t="s">
        <v>587</v>
      </c>
      <c r="C337" s="94">
        <v>96</v>
      </c>
      <c r="D337" s="95"/>
      <c r="E337" s="95"/>
      <c r="F337" s="103"/>
      <c r="G337" s="96"/>
      <c r="H337" s="99"/>
      <c r="I337" s="100"/>
      <c r="J337" s="100"/>
      <c r="K337" s="108"/>
      <c r="L337" s="122"/>
      <c r="M337" s="124"/>
      <c r="N337" s="71"/>
    </row>
    <row r="338" s="52" customFormat="1" spans="1:14">
      <c r="A338" s="111"/>
      <c r="B338" s="112" t="s">
        <v>588</v>
      </c>
      <c r="C338" s="94">
        <v>94.3333333333333</v>
      </c>
      <c r="D338" s="95"/>
      <c r="E338" s="95"/>
      <c r="F338" s="103"/>
      <c r="G338" s="96"/>
      <c r="H338" s="99"/>
      <c r="I338" s="104"/>
      <c r="J338" s="104"/>
      <c r="K338" s="108"/>
      <c r="L338" s="105"/>
      <c r="M338" s="125"/>
      <c r="N338" s="71"/>
    </row>
    <row r="339" s="21" customFormat="1" spans="1:1406">
      <c r="A339" s="113" t="s">
        <v>48</v>
      </c>
      <c r="B339" s="114" t="s">
        <v>566</v>
      </c>
      <c r="C339" s="94">
        <v>98</v>
      </c>
      <c r="D339" s="95"/>
      <c r="E339" s="95"/>
      <c r="F339" s="103"/>
      <c r="G339" s="96"/>
      <c r="H339" s="115">
        <f>COUNT(C339:C350)</f>
        <v>12</v>
      </c>
      <c r="I339" s="100">
        <f>COUNTIF(C339:C350,"&gt;=95")</f>
        <v>4</v>
      </c>
      <c r="J339" s="100">
        <f>COUNTIF(C339:C350,"&lt;85")</f>
        <v>1</v>
      </c>
      <c r="K339" s="122">
        <f>I339/H339</f>
        <v>0.333333333333333</v>
      </c>
      <c r="L339" s="122">
        <f>J339/H339</f>
        <v>0.0833333333333333</v>
      </c>
      <c r="M339" s="124">
        <f>K339*60+40</f>
        <v>60</v>
      </c>
      <c r="N339" s="71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  <c r="FC339" s="69"/>
      <c r="FD339" s="69"/>
      <c r="FE339" s="69"/>
      <c r="FF339" s="69"/>
      <c r="FG339" s="69"/>
      <c r="FH339" s="69"/>
      <c r="FI339" s="69"/>
      <c r="FJ339" s="69"/>
      <c r="FK339" s="69"/>
      <c r="FL339" s="69"/>
      <c r="FM339" s="69"/>
      <c r="FN339" s="69"/>
      <c r="FO339" s="69"/>
      <c r="FP339" s="69"/>
      <c r="FQ339" s="69"/>
      <c r="FR339" s="69"/>
      <c r="FS339" s="69"/>
      <c r="FT339" s="69"/>
      <c r="FU339" s="69"/>
      <c r="FV339" s="69"/>
      <c r="FW339" s="69"/>
      <c r="FX339" s="69"/>
      <c r="FY339" s="69"/>
      <c r="FZ339" s="69"/>
      <c r="GA339" s="69"/>
      <c r="GB339" s="69"/>
      <c r="GC339" s="69"/>
      <c r="GD339" s="69"/>
      <c r="GE339" s="69"/>
      <c r="GF339" s="69"/>
      <c r="GG339" s="69"/>
      <c r="GH339" s="69"/>
      <c r="GI339" s="69"/>
      <c r="GJ339" s="69"/>
      <c r="GK339" s="69"/>
      <c r="GL339" s="69"/>
      <c r="GM339" s="69"/>
      <c r="GN339" s="69"/>
      <c r="GO339" s="69"/>
      <c r="GP339" s="69"/>
      <c r="GQ339" s="69"/>
      <c r="GR339" s="69"/>
      <c r="GS339" s="69"/>
      <c r="GT339" s="69"/>
      <c r="GU339" s="69"/>
      <c r="GV339" s="69"/>
      <c r="GW339" s="69"/>
      <c r="GX339" s="69"/>
      <c r="GY339" s="69"/>
      <c r="GZ339" s="69"/>
      <c r="HA339" s="69"/>
      <c r="HB339" s="69"/>
      <c r="HC339" s="69"/>
      <c r="HD339" s="69"/>
      <c r="HE339" s="69"/>
      <c r="HF339" s="69"/>
      <c r="HG339" s="69"/>
      <c r="HH339" s="69"/>
      <c r="HI339" s="69"/>
      <c r="HJ339" s="69"/>
      <c r="HK339" s="69"/>
      <c r="HL339" s="69"/>
      <c r="HM339" s="69"/>
      <c r="HN339" s="69"/>
      <c r="HO339" s="69"/>
      <c r="HP339" s="69"/>
      <c r="HQ339" s="69"/>
      <c r="HR339" s="69"/>
      <c r="HS339" s="69"/>
      <c r="HT339" s="69"/>
      <c r="HU339" s="69"/>
      <c r="HV339" s="69"/>
      <c r="HW339" s="69"/>
      <c r="HX339" s="69"/>
      <c r="HY339" s="69"/>
      <c r="HZ339" s="69"/>
      <c r="IA339" s="69"/>
      <c r="IB339" s="69"/>
      <c r="IC339" s="69"/>
      <c r="ID339" s="69"/>
      <c r="IE339" s="69"/>
      <c r="IF339" s="69"/>
      <c r="IG339" s="69"/>
      <c r="IH339" s="69"/>
      <c r="II339" s="69"/>
      <c r="IJ339" s="69"/>
      <c r="IK339" s="69"/>
      <c r="IL339" s="69"/>
      <c r="IM339" s="69"/>
      <c r="IN339" s="69"/>
      <c r="IO339" s="69"/>
      <c r="IP339" s="69"/>
      <c r="IQ339" s="69"/>
      <c r="IR339" s="69"/>
      <c r="IS339" s="69"/>
      <c r="IT339" s="69"/>
      <c r="IU339" s="69"/>
      <c r="IV339" s="69"/>
      <c r="IW339" s="69"/>
      <c r="IX339" s="69"/>
      <c r="IY339" s="69"/>
      <c r="IZ339" s="69"/>
      <c r="JA339" s="69"/>
      <c r="JB339" s="69"/>
      <c r="JC339" s="69"/>
      <c r="JD339" s="69"/>
      <c r="JE339" s="69"/>
      <c r="JF339" s="69"/>
      <c r="JG339" s="69"/>
      <c r="JH339" s="69"/>
      <c r="JI339" s="69"/>
      <c r="JJ339" s="69"/>
      <c r="JK339" s="69"/>
      <c r="JL339" s="69"/>
      <c r="JM339" s="69"/>
      <c r="JN339" s="69"/>
      <c r="JO339" s="69"/>
      <c r="JP339" s="69"/>
      <c r="JQ339" s="69"/>
      <c r="JR339" s="69"/>
      <c r="JS339" s="69"/>
      <c r="JT339" s="69"/>
      <c r="JU339" s="69"/>
      <c r="JV339" s="69"/>
      <c r="JW339" s="69"/>
      <c r="JX339" s="69"/>
      <c r="JY339" s="69"/>
      <c r="JZ339" s="69"/>
      <c r="KA339" s="69"/>
      <c r="KB339" s="69"/>
      <c r="KC339" s="69"/>
      <c r="KD339" s="69"/>
      <c r="KE339" s="69"/>
      <c r="KF339" s="69"/>
      <c r="KG339" s="69"/>
      <c r="KH339" s="69"/>
      <c r="KI339" s="69"/>
      <c r="KJ339" s="69"/>
      <c r="KK339" s="69"/>
      <c r="KL339" s="69"/>
      <c r="KM339" s="69"/>
      <c r="KN339" s="69"/>
      <c r="KO339" s="69"/>
      <c r="KP339" s="69"/>
      <c r="KQ339" s="69"/>
      <c r="KR339" s="69"/>
      <c r="KS339" s="69"/>
      <c r="KT339" s="69"/>
      <c r="KU339" s="69"/>
      <c r="KV339" s="69"/>
      <c r="KW339" s="69"/>
      <c r="KX339" s="69"/>
      <c r="KY339" s="69"/>
      <c r="KZ339" s="69"/>
      <c r="LA339" s="69"/>
      <c r="LB339" s="69"/>
      <c r="LC339" s="69"/>
      <c r="LD339" s="69"/>
      <c r="LE339" s="69"/>
      <c r="LF339" s="69"/>
      <c r="LG339" s="69"/>
      <c r="LH339" s="69"/>
      <c r="LI339" s="69"/>
      <c r="LJ339" s="69"/>
      <c r="LK339" s="69"/>
      <c r="LL339" s="69"/>
      <c r="LM339" s="69"/>
      <c r="LN339" s="69"/>
      <c r="LO339" s="69"/>
      <c r="LP339" s="69"/>
      <c r="LQ339" s="69"/>
      <c r="LR339" s="69"/>
      <c r="LS339" s="69"/>
      <c r="LT339" s="69"/>
      <c r="LU339" s="69"/>
      <c r="LV339" s="69"/>
      <c r="LW339" s="69"/>
      <c r="LX339" s="69"/>
      <c r="LY339" s="69"/>
      <c r="LZ339" s="69"/>
      <c r="MA339" s="69"/>
      <c r="MB339" s="69"/>
      <c r="MC339" s="69"/>
      <c r="MD339" s="69"/>
      <c r="ME339" s="69"/>
      <c r="MF339" s="69"/>
      <c r="MG339" s="69"/>
      <c r="MH339" s="69"/>
      <c r="MI339" s="69"/>
      <c r="MJ339" s="69"/>
      <c r="MK339" s="69"/>
      <c r="ML339" s="69"/>
      <c r="MM339" s="69"/>
      <c r="MN339" s="69"/>
      <c r="MO339" s="69"/>
      <c r="MP339" s="69"/>
      <c r="MQ339" s="69"/>
      <c r="MR339" s="69"/>
      <c r="MS339" s="69"/>
      <c r="MT339" s="69"/>
      <c r="MU339" s="69"/>
      <c r="MV339" s="69"/>
      <c r="MW339" s="69"/>
      <c r="MX339" s="69"/>
      <c r="MY339" s="69"/>
      <c r="MZ339" s="69"/>
      <c r="NA339" s="69"/>
      <c r="NB339" s="69"/>
      <c r="NC339" s="69"/>
      <c r="ND339" s="69"/>
      <c r="NE339" s="69"/>
      <c r="NF339" s="69"/>
      <c r="NG339" s="69"/>
      <c r="NH339" s="69"/>
      <c r="NI339" s="69"/>
      <c r="NJ339" s="69"/>
      <c r="NK339" s="69"/>
      <c r="NL339" s="69"/>
      <c r="NM339" s="69"/>
      <c r="NN339" s="69"/>
      <c r="NO339" s="69"/>
      <c r="NP339" s="69"/>
      <c r="NQ339" s="69"/>
      <c r="NR339" s="69"/>
      <c r="NS339" s="69"/>
      <c r="NT339" s="69"/>
      <c r="NU339" s="69"/>
      <c r="NV339" s="69"/>
      <c r="NW339" s="69"/>
      <c r="NX339" s="69"/>
      <c r="NY339" s="69"/>
      <c r="NZ339" s="69"/>
      <c r="OA339" s="69"/>
      <c r="OB339" s="69"/>
      <c r="OC339" s="69"/>
      <c r="OD339" s="69"/>
      <c r="OE339" s="69"/>
      <c r="OF339" s="69"/>
      <c r="OG339" s="69"/>
      <c r="OH339" s="69"/>
      <c r="OI339" s="69"/>
      <c r="OJ339" s="69"/>
      <c r="OK339" s="69"/>
      <c r="OL339" s="69"/>
      <c r="OM339" s="69"/>
      <c r="ON339" s="69"/>
      <c r="OO339" s="69"/>
      <c r="OP339" s="69"/>
      <c r="OQ339" s="69"/>
      <c r="OR339" s="69"/>
      <c r="OS339" s="69"/>
      <c r="OT339" s="69"/>
      <c r="OU339" s="69"/>
      <c r="OV339" s="69"/>
      <c r="OW339" s="69"/>
      <c r="OX339" s="69"/>
      <c r="OY339" s="69"/>
      <c r="OZ339" s="69"/>
      <c r="PA339" s="69"/>
      <c r="PB339" s="69"/>
      <c r="PC339" s="69"/>
      <c r="PD339" s="69"/>
      <c r="PE339" s="69"/>
      <c r="PF339" s="69"/>
      <c r="PG339" s="69"/>
      <c r="PH339" s="69"/>
      <c r="PI339" s="69"/>
      <c r="PJ339" s="69"/>
      <c r="PK339" s="69"/>
      <c r="PL339" s="69"/>
      <c r="PM339" s="69"/>
      <c r="PN339" s="69"/>
      <c r="PO339" s="69"/>
      <c r="PP339" s="69"/>
      <c r="PQ339" s="69"/>
      <c r="PR339" s="69"/>
      <c r="PS339" s="69"/>
      <c r="PT339" s="69"/>
      <c r="PU339" s="69"/>
      <c r="PV339" s="69"/>
      <c r="PW339" s="69"/>
      <c r="PX339" s="69"/>
      <c r="PY339" s="69"/>
      <c r="PZ339" s="69"/>
      <c r="QA339" s="69"/>
      <c r="QB339" s="69"/>
      <c r="QC339" s="69"/>
      <c r="QD339" s="69"/>
      <c r="QE339" s="69"/>
      <c r="QF339" s="69"/>
      <c r="QG339" s="69"/>
      <c r="QH339" s="69"/>
      <c r="QI339" s="69"/>
      <c r="QJ339" s="69"/>
      <c r="QK339" s="69"/>
      <c r="QL339" s="69"/>
      <c r="QM339" s="69"/>
      <c r="QN339" s="69"/>
      <c r="QO339" s="69"/>
      <c r="QP339" s="69"/>
      <c r="QQ339" s="69"/>
      <c r="QR339" s="69"/>
      <c r="QS339" s="69"/>
      <c r="QT339" s="69"/>
      <c r="QU339" s="69"/>
      <c r="QV339" s="69"/>
      <c r="QW339" s="69"/>
      <c r="QX339" s="69"/>
      <c r="QY339" s="69"/>
      <c r="QZ339" s="69"/>
      <c r="RA339" s="69"/>
      <c r="RB339" s="69"/>
      <c r="RC339" s="69"/>
      <c r="RD339" s="69"/>
      <c r="RE339" s="69"/>
      <c r="RF339" s="69"/>
      <c r="RG339" s="69"/>
      <c r="RH339" s="69"/>
      <c r="RI339" s="69"/>
      <c r="RJ339" s="69"/>
      <c r="RK339" s="69"/>
      <c r="RL339" s="69"/>
      <c r="RM339" s="69"/>
      <c r="RN339" s="69"/>
      <c r="RO339" s="69"/>
      <c r="RP339" s="69"/>
      <c r="RQ339" s="69"/>
      <c r="RR339" s="69"/>
      <c r="RS339" s="69"/>
      <c r="RT339" s="69"/>
      <c r="RU339" s="69"/>
      <c r="RV339" s="69"/>
      <c r="RW339" s="69"/>
      <c r="RX339" s="69"/>
      <c r="RY339" s="69"/>
      <c r="RZ339" s="69"/>
      <c r="SA339" s="69"/>
      <c r="SB339" s="69"/>
      <c r="SC339" s="69"/>
      <c r="SD339" s="69"/>
      <c r="SE339" s="69"/>
      <c r="SF339" s="69"/>
      <c r="SG339" s="69"/>
      <c r="SH339" s="69"/>
      <c r="SI339" s="69"/>
      <c r="SJ339" s="69"/>
      <c r="SK339" s="69"/>
      <c r="SL339" s="69"/>
      <c r="SM339" s="69"/>
      <c r="SN339" s="69"/>
      <c r="SO339" s="69"/>
      <c r="SP339" s="69"/>
      <c r="SQ339" s="69"/>
      <c r="SR339" s="69"/>
      <c r="SS339" s="69"/>
      <c r="ST339" s="69"/>
      <c r="SU339" s="69"/>
      <c r="SV339" s="69"/>
      <c r="SW339" s="69"/>
      <c r="SX339" s="69"/>
      <c r="SY339" s="69"/>
      <c r="SZ339" s="69"/>
      <c r="TA339" s="69"/>
      <c r="TB339" s="69"/>
      <c r="TC339" s="69"/>
      <c r="TD339" s="69"/>
      <c r="TE339" s="69"/>
      <c r="TF339" s="69"/>
      <c r="TG339" s="69"/>
      <c r="TH339" s="69"/>
      <c r="TI339" s="69"/>
      <c r="TJ339" s="69"/>
      <c r="TK339" s="69"/>
      <c r="TL339" s="69"/>
      <c r="TM339" s="69"/>
      <c r="TN339" s="69"/>
      <c r="TO339" s="69"/>
      <c r="TP339" s="69"/>
      <c r="TQ339" s="69"/>
      <c r="TR339" s="69"/>
      <c r="TS339" s="69"/>
      <c r="TT339" s="69"/>
      <c r="TU339" s="69"/>
      <c r="TV339" s="69"/>
      <c r="TW339" s="69"/>
      <c r="TX339" s="69"/>
      <c r="TY339" s="69"/>
      <c r="TZ339" s="69"/>
      <c r="UA339" s="69"/>
      <c r="UB339" s="69"/>
      <c r="UC339" s="69"/>
      <c r="UD339" s="69"/>
      <c r="UE339" s="69"/>
      <c r="UF339" s="69"/>
      <c r="UG339" s="69"/>
      <c r="UH339" s="69"/>
      <c r="UI339" s="69"/>
      <c r="UJ339" s="69"/>
      <c r="UK339" s="69"/>
      <c r="UL339" s="69"/>
      <c r="UM339" s="69"/>
      <c r="UN339" s="69"/>
      <c r="UO339" s="69"/>
      <c r="UP339" s="69"/>
      <c r="UQ339" s="69"/>
      <c r="UR339" s="69"/>
      <c r="US339" s="69"/>
      <c r="UT339" s="69"/>
      <c r="UU339" s="69"/>
      <c r="UV339" s="69"/>
      <c r="UW339" s="69"/>
      <c r="UX339" s="69"/>
      <c r="UY339" s="69"/>
      <c r="UZ339" s="69"/>
      <c r="VA339" s="69"/>
      <c r="VB339" s="69"/>
      <c r="VC339" s="69"/>
      <c r="VD339" s="69"/>
      <c r="VE339" s="69"/>
      <c r="VF339" s="69"/>
      <c r="VG339" s="69"/>
      <c r="VH339" s="69"/>
      <c r="VI339" s="69"/>
      <c r="VJ339" s="69"/>
      <c r="VK339" s="69"/>
      <c r="VL339" s="69"/>
      <c r="VM339" s="69"/>
      <c r="VN339" s="69"/>
      <c r="VO339" s="69"/>
      <c r="VP339" s="69"/>
      <c r="VQ339" s="69"/>
      <c r="VR339" s="69"/>
      <c r="VS339" s="69"/>
      <c r="VT339" s="69"/>
      <c r="VU339" s="69"/>
      <c r="VV339" s="69"/>
      <c r="VW339" s="69"/>
      <c r="VX339" s="69"/>
      <c r="VY339" s="69"/>
      <c r="VZ339" s="69"/>
      <c r="WA339" s="69"/>
      <c r="WB339" s="69"/>
      <c r="WC339" s="69"/>
      <c r="WD339" s="69"/>
      <c r="WE339" s="69"/>
      <c r="WF339" s="69"/>
      <c r="WG339" s="69"/>
      <c r="WH339" s="69"/>
      <c r="WI339" s="69"/>
      <c r="WJ339" s="69"/>
      <c r="WK339" s="69"/>
      <c r="WL339" s="69"/>
      <c r="WM339" s="69"/>
      <c r="WN339" s="69"/>
      <c r="WO339" s="69"/>
      <c r="WP339" s="69"/>
      <c r="WQ339" s="69"/>
      <c r="WR339" s="69"/>
      <c r="WS339" s="69"/>
      <c r="WT339" s="69"/>
      <c r="WU339" s="69"/>
      <c r="WV339" s="69"/>
      <c r="WW339" s="69"/>
      <c r="WX339" s="69"/>
      <c r="WY339" s="69"/>
      <c r="WZ339" s="69"/>
      <c r="XA339" s="69"/>
      <c r="XB339" s="69"/>
      <c r="XC339" s="69"/>
      <c r="XD339" s="69"/>
      <c r="XE339" s="69"/>
      <c r="XF339" s="69"/>
      <c r="XG339" s="69"/>
      <c r="XH339" s="69"/>
      <c r="XI339" s="69"/>
      <c r="XJ339" s="69"/>
      <c r="XK339" s="69"/>
      <c r="XL339" s="69"/>
      <c r="XM339" s="69"/>
      <c r="XN339" s="69"/>
      <c r="XO339" s="69"/>
      <c r="XP339" s="69"/>
      <c r="XQ339" s="69"/>
      <c r="XR339" s="69"/>
      <c r="XS339" s="69"/>
      <c r="XT339" s="69"/>
      <c r="XU339" s="69"/>
      <c r="XV339" s="69"/>
      <c r="XW339" s="69"/>
      <c r="XX339" s="69"/>
      <c r="XY339" s="69"/>
      <c r="XZ339" s="69"/>
      <c r="YA339" s="69"/>
      <c r="YB339" s="69"/>
      <c r="YC339" s="69"/>
      <c r="YD339" s="69"/>
      <c r="YE339" s="69"/>
      <c r="YF339" s="69"/>
      <c r="YG339" s="69"/>
      <c r="YH339" s="69"/>
      <c r="YI339" s="69"/>
      <c r="YJ339" s="69"/>
      <c r="YK339" s="69"/>
      <c r="YL339" s="69"/>
      <c r="YM339" s="69"/>
      <c r="YN339" s="69"/>
      <c r="YO339" s="69"/>
      <c r="YP339" s="69"/>
      <c r="YQ339" s="69"/>
      <c r="YR339" s="69"/>
      <c r="YS339" s="69"/>
      <c r="YT339" s="69"/>
      <c r="YU339" s="69"/>
      <c r="YV339" s="69"/>
      <c r="YW339" s="69"/>
      <c r="YX339" s="69"/>
      <c r="YY339" s="69"/>
      <c r="YZ339" s="69"/>
      <c r="ZA339" s="69"/>
      <c r="ZB339" s="69"/>
      <c r="ZC339" s="69"/>
      <c r="ZD339" s="69"/>
      <c r="ZE339" s="69"/>
      <c r="ZF339" s="69"/>
      <c r="ZG339" s="69"/>
      <c r="ZH339" s="69"/>
      <c r="ZI339" s="69"/>
      <c r="ZJ339" s="69"/>
      <c r="ZK339" s="69"/>
      <c r="ZL339" s="69"/>
      <c r="ZM339" s="69"/>
      <c r="ZN339" s="69"/>
      <c r="ZO339" s="69"/>
      <c r="ZP339" s="69"/>
      <c r="ZQ339" s="69"/>
      <c r="ZR339" s="69"/>
      <c r="ZS339" s="69"/>
      <c r="ZT339" s="69"/>
      <c r="ZU339" s="69"/>
      <c r="ZV339" s="69"/>
      <c r="ZW339" s="69"/>
      <c r="ZX339" s="69"/>
      <c r="ZY339" s="69"/>
      <c r="ZZ339" s="69"/>
      <c r="AAA339" s="69"/>
      <c r="AAB339" s="69"/>
      <c r="AAC339" s="69"/>
      <c r="AAD339" s="69"/>
      <c r="AAE339" s="69"/>
      <c r="AAF339" s="69"/>
      <c r="AAG339" s="69"/>
      <c r="AAH339" s="69"/>
      <c r="AAI339" s="69"/>
      <c r="AAJ339" s="69"/>
      <c r="AAK339" s="69"/>
      <c r="AAL339" s="69"/>
      <c r="AAM339" s="69"/>
      <c r="AAN339" s="69"/>
      <c r="AAO339" s="69"/>
      <c r="AAP339" s="69"/>
      <c r="AAQ339" s="69"/>
      <c r="AAR339" s="69"/>
      <c r="AAS339" s="69"/>
      <c r="AAT339" s="69"/>
      <c r="AAU339" s="69"/>
      <c r="AAV339" s="69"/>
      <c r="AAW339" s="69"/>
      <c r="AAX339" s="69"/>
      <c r="AAY339" s="69"/>
      <c r="AAZ339" s="69"/>
      <c r="ABA339" s="69"/>
      <c r="ABB339" s="69"/>
      <c r="ABC339" s="69"/>
      <c r="ABD339" s="69"/>
      <c r="ABE339" s="69"/>
      <c r="ABF339" s="69"/>
      <c r="ABG339" s="69"/>
      <c r="ABH339" s="69"/>
      <c r="ABI339" s="69"/>
      <c r="ABJ339" s="69"/>
      <c r="ABK339" s="69"/>
      <c r="ABL339" s="69"/>
      <c r="ABM339" s="69"/>
      <c r="ABN339" s="69"/>
      <c r="ABO339" s="69"/>
      <c r="ABP339" s="69"/>
      <c r="ABQ339" s="69"/>
      <c r="ABR339" s="69"/>
      <c r="ABS339" s="69"/>
      <c r="ABT339" s="69"/>
      <c r="ABU339" s="69"/>
      <c r="ABV339" s="69"/>
      <c r="ABW339" s="69"/>
      <c r="ABX339" s="69"/>
      <c r="ABY339" s="69"/>
      <c r="ABZ339" s="69"/>
      <c r="ACA339" s="69"/>
      <c r="ACB339" s="69"/>
      <c r="ACC339" s="69"/>
      <c r="ACD339" s="69"/>
      <c r="ACE339" s="69"/>
      <c r="ACF339" s="69"/>
      <c r="ACG339" s="69"/>
      <c r="ACH339" s="69"/>
      <c r="ACI339" s="69"/>
      <c r="ACJ339" s="69"/>
      <c r="ACK339" s="69"/>
      <c r="ACL339" s="69"/>
      <c r="ACM339" s="69"/>
      <c r="ACN339" s="69"/>
      <c r="ACO339" s="69"/>
      <c r="ACP339" s="69"/>
      <c r="ACQ339" s="69"/>
      <c r="ACR339" s="69"/>
      <c r="ACS339" s="69"/>
      <c r="ACT339" s="69"/>
      <c r="ACU339" s="69"/>
      <c r="ACV339" s="69"/>
      <c r="ACW339" s="69"/>
      <c r="ACX339" s="69"/>
      <c r="ACY339" s="69"/>
      <c r="ACZ339" s="69"/>
      <c r="ADA339" s="69"/>
      <c r="ADB339" s="69"/>
      <c r="ADC339" s="69"/>
      <c r="ADD339" s="69"/>
      <c r="ADE339" s="69"/>
      <c r="ADF339" s="69"/>
      <c r="ADG339" s="69"/>
      <c r="ADH339" s="69"/>
      <c r="ADI339" s="69"/>
      <c r="ADJ339" s="69"/>
      <c r="ADK339" s="69"/>
      <c r="ADL339" s="69"/>
      <c r="ADM339" s="69"/>
      <c r="ADN339" s="69"/>
      <c r="ADO339" s="69"/>
      <c r="ADP339" s="69"/>
      <c r="ADQ339" s="69"/>
      <c r="ADR339" s="69"/>
      <c r="ADS339" s="69"/>
      <c r="ADT339" s="69"/>
      <c r="ADU339" s="69"/>
      <c r="ADV339" s="69"/>
      <c r="ADW339" s="69"/>
      <c r="ADX339" s="69"/>
      <c r="ADY339" s="69"/>
      <c r="ADZ339" s="69"/>
      <c r="AEA339" s="69"/>
      <c r="AEB339" s="69"/>
      <c r="AEC339" s="69"/>
      <c r="AED339" s="69"/>
      <c r="AEE339" s="69"/>
      <c r="AEF339" s="69"/>
      <c r="AEG339" s="69"/>
      <c r="AEH339" s="69"/>
      <c r="AEI339" s="69"/>
      <c r="AEJ339" s="69"/>
      <c r="AEK339" s="69"/>
      <c r="AEL339" s="69"/>
      <c r="AEM339" s="69"/>
      <c r="AEN339" s="69"/>
      <c r="AEO339" s="69"/>
      <c r="AEP339" s="69"/>
      <c r="AEQ339" s="69"/>
      <c r="AER339" s="69"/>
      <c r="AES339" s="69"/>
      <c r="AET339" s="69"/>
      <c r="AEU339" s="69"/>
      <c r="AEV339" s="69"/>
      <c r="AEW339" s="69"/>
      <c r="AEX339" s="69"/>
      <c r="AEY339" s="69"/>
      <c r="AEZ339" s="69"/>
      <c r="AFA339" s="69"/>
      <c r="AFB339" s="69"/>
      <c r="AFC339" s="69"/>
      <c r="AFD339" s="69"/>
      <c r="AFE339" s="69"/>
      <c r="AFF339" s="69"/>
      <c r="AFG339" s="69"/>
      <c r="AFH339" s="69"/>
      <c r="AFI339" s="69"/>
      <c r="AFJ339" s="69"/>
      <c r="AFK339" s="69"/>
      <c r="AFL339" s="69"/>
      <c r="AFM339" s="69"/>
      <c r="AFN339" s="69"/>
      <c r="AFO339" s="69"/>
      <c r="AFP339" s="69"/>
      <c r="AFQ339" s="69"/>
      <c r="AFR339" s="69"/>
      <c r="AFS339" s="69"/>
      <c r="AFT339" s="69"/>
      <c r="AFU339" s="69"/>
      <c r="AFV339" s="69"/>
      <c r="AFW339" s="69"/>
      <c r="AFX339" s="69"/>
      <c r="AFY339" s="69"/>
      <c r="AFZ339" s="69"/>
      <c r="AGA339" s="69"/>
      <c r="AGB339" s="69"/>
      <c r="AGC339" s="69"/>
      <c r="AGD339" s="69"/>
      <c r="AGE339" s="69"/>
      <c r="AGF339" s="69"/>
      <c r="AGG339" s="69"/>
      <c r="AGH339" s="69"/>
      <c r="AGI339" s="69"/>
      <c r="AGJ339" s="69"/>
      <c r="AGK339" s="69"/>
      <c r="AGL339" s="69"/>
      <c r="AGM339" s="69"/>
      <c r="AGN339" s="69"/>
      <c r="AGO339" s="69"/>
      <c r="AGP339" s="69"/>
      <c r="AGQ339" s="69"/>
      <c r="AGR339" s="69"/>
      <c r="AGS339" s="69"/>
      <c r="AGT339" s="69"/>
      <c r="AGU339" s="69"/>
      <c r="AGV339" s="69"/>
      <c r="AGW339" s="69"/>
      <c r="AGX339" s="69"/>
      <c r="AGY339" s="69"/>
      <c r="AGZ339" s="69"/>
      <c r="AHA339" s="69"/>
      <c r="AHB339" s="69"/>
      <c r="AHC339" s="69"/>
      <c r="AHD339" s="69"/>
      <c r="AHE339" s="69"/>
      <c r="AHF339" s="69"/>
      <c r="AHG339" s="69"/>
      <c r="AHH339" s="69"/>
      <c r="AHI339" s="69"/>
      <c r="AHJ339" s="69"/>
      <c r="AHK339" s="69"/>
      <c r="AHL339" s="69"/>
      <c r="AHM339" s="69"/>
      <c r="AHN339" s="69"/>
      <c r="AHO339" s="69"/>
      <c r="AHP339" s="69"/>
      <c r="AHQ339" s="69"/>
      <c r="AHR339" s="69"/>
      <c r="AHS339" s="69"/>
      <c r="AHT339" s="69"/>
      <c r="AHU339" s="69"/>
      <c r="AHV339" s="69"/>
      <c r="AHW339" s="69"/>
      <c r="AHX339" s="69"/>
      <c r="AHY339" s="69"/>
      <c r="AHZ339" s="69"/>
      <c r="AIA339" s="69"/>
      <c r="AIB339" s="69"/>
      <c r="AIC339" s="69"/>
      <c r="AID339" s="69"/>
      <c r="AIE339" s="69"/>
      <c r="AIF339" s="69"/>
      <c r="AIG339" s="69"/>
      <c r="AIH339" s="69"/>
      <c r="AII339" s="69"/>
      <c r="AIJ339" s="69"/>
      <c r="AIK339" s="69"/>
      <c r="AIL339" s="69"/>
      <c r="AIM339" s="69"/>
      <c r="AIN339" s="69"/>
      <c r="AIO339" s="69"/>
      <c r="AIP339" s="69"/>
      <c r="AIQ339" s="69"/>
      <c r="AIR339" s="69"/>
      <c r="AIS339" s="69"/>
      <c r="AIT339" s="69"/>
      <c r="AIU339" s="69"/>
      <c r="AIV339" s="69"/>
      <c r="AIW339" s="69"/>
      <c r="AIX339" s="69"/>
      <c r="AIY339" s="69"/>
      <c r="AIZ339" s="69"/>
      <c r="AJA339" s="69"/>
      <c r="AJB339" s="69"/>
      <c r="AJC339" s="69"/>
      <c r="AJD339" s="69"/>
      <c r="AJE339" s="69"/>
      <c r="AJF339" s="69"/>
      <c r="AJG339" s="69"/>
      <c r="AJH339" s="69"/>
      <c r="AJI339" s="69"/>
      <c r="AJJ339" s="69"/>
      <c r="AJK339" s="69"/>
      <c r="AJL339" s="69"/>
      <c r="AJM339" s="69"/>
      <c r="AJN339" s="69"/>
      <c r="AJO339" s="69"/>
      <c r="AJP339" s="69"/>
      <c r="AJQ339" s="69"/>
      <c r="AJR339" s="69"/>
      <c r="AJS339" s="69"/>
      <c r="AJT339" s="69"/>
      <c r="AJU339" s="69"/>
      <c r="AJV339" s="69"/>
      <c r="AJW339" s="69"/>
      <c r="AJX339" s="69"/>
      <c r="AJY339" s="69"/>
      <c r="AJZ339" s="69"/>
      <c r="AKA339" s="69"/>
      <c r="AKB339" s="69"/>
      <c r="AKC339" s="69"/>
      <c r="AKD339" s="69"/>
      <c r="AKE339" s="69"/>
      <c r="AKF339" s="69"/>
      <c r="AKG339" s="69"/>
      <c r="AKH339" s="69"/>
      <c r="AKI339" s="69"/>
      <c r="AKJ339" s="69"/>
      <c r="AKK339" s="69"/>
      <c r="AKL339" s="69"/>
      <c r="AKM339" s="69"/>
      <c r="AKN339" s="69"/>
      <c r="AKO339" s="69"/>
      <c r="AKP339" s="69"/>
      <c r="AKQ339" s="69"/>
      <c r="AKR339" s="69"/>
      <c r="AKS339" s="69"/>
      <c r="AKT339" s="69"/>
      <c r="AKU339" s="69"/>
      <c r="AKV339" s="69"/>
      <c r="AKW339" s="69"/>
      <c r="AKX339" s="69"/>
      <c r="AKY339" s="69"/>
      <c r="AKZ339" s="69"/>
      <c r="ALA339" s="69"/>
      <c r="ALB339" s="69"/>
      <c r="ALC339" s="69"/>
      <c r="ALD339" s="69"/>
      <c r="ALE339" s="69"/>
      <c r="ALF339" s="69"/>
      <c r="ALG339" s="69"/>
      <c r="ALH339" s="69"/>
      <c r="ALI339" s="69"/>
      <c r="ALJ339" s="69"/>
      <c r="ALK339" s="69"/>
      <c r="ALL339" s="69"/>
      <c r="ALM339" s="69"/>
      <c r="ALN339" s="69"/>
      <c r="ALO339" s="69"/>
      <c r="ALP339" s="69"/>
      <c r="ALQ339" s="69"/>
      <c r="ALR339" s="69"/>
      <c r="ALS339" s="69"/>
      <c r="ALT339" s="69"/>
      <c r="ALU339" s="69"/>
      <c r="ALV339" s="69"/>
      <c r="ALW339" s="69"/>
      <c r="ALX339" s="69"/>
      <c r="ALY339" s="69"/>
      <c r="ALZ339" s="69"/>
      <c r="AMA339" s="69"/>
      <c r="AMB339" s="69"/>
      <c r="AMC339" s="69"/>
      <c r="AMD339" s="69"/>
      <c r="AME339" s="69"/>
      <c r="AMF339" s="69"/>
      <c r="AMG339" s="69"/>
      <c r="AMH339" s="69"/>
      <c r="AMI339" s="69"/>
      <c r="AMJ339" s="69"/>
      <c r="AMK339" s="69"/>
      <c r="AML339" s="69"/>
      <c r="AMM339" s="69"/>
      <c r="AMN339" s="69"/>
      <c r="AMO339" s="69"/>
      <c r="AMP339" s="69"/>
      <c r="AMQ339" s="69"/>
      <c r="AMR339" s="69"/>
      <c r="AMS339" s="69"/>
      <c r="AMT339" s="69"/>
      <c r="AMU339" s="69"/>
      <c r="AMV339" s="69"/>
      <c r="AMW339" s="69"/>
      <c r="AMX339" s="69"/>
      <c r="AMY339" s="69"/>
      <c r="AMZ339" s="69"/>
      <c r="ANA339" s="69"/>
      <c r="ANB339" s="69"/>
      <c r="ANC339" s="69"/>
      <c r="AND339" s="69"/>
      <c r="ANE339" s="69"/>
      <c r="ANF339" s="69"/>
      <c r="ANG339" s="69"/>
      <c r="ANH339" s="69"/>
      <c r="ANI339" s="69"/>
      <c r="ANJ339" s="69"/>
      <c r="ANK339" s="69"/>
      <c r="ANL339" s="69"/>
      <c r="ANM339" s="69"/>
      <c r="ANN339" s="69"/>
      <c r="ANO339" s="69"/>
      <c r="ANP339" s="69"/>
      <c r="ANQ339" s="69"/>
      <c r="ANR339" s="69"/>
      <c r="ANS339" s="69"/>
      <c r="ANT339" s="69"/>
      <c r="ANU339" s="69"/>
      <c r="ANV339" s="69"/>
      <c r="ANW339" s="69"/>
      <c r="ANX339" s="69"/>
      <c r="ANY339" s="69"/>
      <c r="ANZ339" s="69"/>
      <c r="AOA339" s="69"/>
      <c r="AOB339" s="69"/>
      <c r="AOC339" s="69"/>
      <c r="AOD339" s="69"/>
      <c r="AOE339" s="69"/>
      <c r="AOF339" s="69"/>
      <c r="AOG339" s="69"/>
      <c r="AOH339" s="69"/>
      <c r="AOI339" s="69"/>
      <c r="AOJ339" s="69"/>
      <c r="AOK339" s="69"/>
      <c r="AOL339" s="69"/>
      <c r="AOM339" s="69"/>
      <c r="AON339" s="69"/>
      <c r="AOO339" s="69"/>
      <c r="AOP339" s="69"/>
      <c r="AOQ339" s="69"/>
      <c r="AOR339" s="69"/>
      <c r="AOS339" s="69"/>
      <c r="AOT339" s="69"/>
      <c r="AOU339" s="69"/>
      <c r="AOV339" s="69"/>
      <c r="AOW339" s="69"/>
      <c r="AOX339" s="69"/>
      <c r="AOY339" s="69"/>
      <c r="AOZ339" s="69"/>
      <c r="APA339" s="69"/>
      <c r="APB339" s="69"/>
      <c r="APC339" s="69"/>
      <c r="APD339" s="69"/>
      <c r="APE339" s="69"/>
      <c r="APF339" s="69"/>
      <c r="APG339" s="69"/>
      <c r="APH339" s="69"/>
      <c r="API339" s="69"/>
      <c r="APJ339" s="69"/>
      <c r="APK339" s="69"/>
      <c r="APL339" s="69"/>
      <c r="APM339" s="69"/>
      <c r="APN339" s="69"/>
      <c r="APO339" s="69"/>
      <c r="APP339" s="69"/>
      <c r="APQ339" s="69"/>
      <c r="APR339" s="69"/>
      <c r="APS339" s="69"/>
      <c r="APT339" s="69"/>
      <c r="APU339" s="69"/>
      <c r="APV339" s="69"/>
      <c r="APW339" s="69"/>
      <c r="APX339" s="69"/>
      <c r="APY339" s="69"/>
      <c r="APZ339" s="69"/>
      <c r="AQA339" s="69"/>
      <c r="AQB339" s="69"/>
      <c r="AQC339" s="69"/>
      <c r="AQD339" s="69"/>
      <c r="AQE339" s="69"/>
      <c r="AQF339" s="69"/>
      <c r="AQG339" s="69"/>
      <c r="AQH339" s="69"/>
      <c r="AQI339" s="69"/>
      <c r="AQJ339" s="69"/>
      <c r="AQK339" s="69"/>
      <c r="AQL339" s="69"/>
      <c r="AQM339" s="69"/>
      <c r="AQN339" s="69"/>
      <c r="AQO339" s="69"/>
      <c r="AQP339" s="69"/>
      <c r="AQQ339" s="69"/>
      <c r="AQR339" s="69"/>
      <c r="AQS339" s="69"/>
      <c r="AQT339" s="69"/>
      <c r="AQU339" s="69"/>
      <c r="AQV339" s="69"/>
      <c r="AQW339" s="69"/>
      <c r="AQX339" s="69"/>
      <c r="AQY339" s="69"/>
      <c r="AQZ339" s="69"/>
      <c r="ARA339" s="69"/>
      <c r="ARB339" s="69"/>
      <c r="ARC339" s="69"/>
      <c r="ARD339" s="69"/>
      <c r="ARE339" s="69"/>
      <c r="ARF339" s="69"/>
      <c r="ARG339" s="69"/>
      <c r="ARH339" s="69"/>
      <c r="ARI339" s="69"/>
      <c r="ARJ339" s="69"/>
      <c r="ARK339" s="69"/>
      <c r="ARL339" s="69"/>
      <c r="ARM339" s="69"/>
      <c r="ARN339" s="69"/>
      <c r="ARO339" s="69"/>
      <c r="ARP339" s="69"/>
      <c r="ARQ339" s="69"/>
      <c r="ARR339" s="69"/>
      <c r="ARS339" s="69"/>
      <c r="ART339" s="69"/>
      <c r="ARU339" s="69"/>
      <c r="ARV339" s="69"/>
      <c r="ARW339" s="69"/>
      <c r="ARX339" s="69"/>
      <c r="ARY339" s="69"/>
      <c r="ARZ339" s="69"/>
      <c r="ASA339" s="69"/>
      <c r="ASB339" s="69"/>
      <c r="ASC339" s="69"/>
      <c r="ASD339" s="69"/>
      <c r="ASE339" s="69"/>
      <c r="ASF339" s="69"/>
      <c r="ASG339" s="69"/>
      <c r="ASH339" s="69"/>
      <c r="ASI339" s="69"/>
      <c r="ASJ339" s="69"/>
      <c r="ASK339" s="69"/>
      <c r="ASL339" s="69"/>
      <c r="ASM339" s="69"/>
      <c r="ASN339" s="69"/>
      <c r="ASO339" s="69"/>
      <c r="ASP339" s="69"/>
      <c r="ASQ339" s="69"/>
      <c r="ASR339" s="69"/>
      <c r="ASS339" s="69"/>
      <c r="AST339" s="69"/>
      <c r="ASU339" s="69"/>
      <c r="ASV339" s="69"/>
      <c r="ASW339" s="69"/>
      <c r="ASX339" s="69"/>
      <c r="ASY339" s="69"/>
      <c r="ASZ339" s="69"/>
      <c r="ATA339" s="69"/>
      <c r="ATB339" s="69"/>
      <c r="ATC339" s="69"/>
      <c r="ATD339" s="69"/>
      <c r="ATE339" s="69"/>
      <c r="ATF339" s="69"/>
      <c r="ATG339" s="69"/>
      <c r="ATH339" s="69"/>
      <c r="ATI339" s="69"/>
      <c r="ATJ339" s="69"/>
      <c r="ATK339" s="69"/>
      <c r="ATL339" s="69"/>
      <c r="ATM339" s="69"/>
      <c r="ATN339" s="69"/>
      <c r="ATO339" s="69"/>
      <c r="ATP339" s="69"/>
      <c r="ATQ339" s="69"/>
      <c r="ATR339" s="69"/>
      <c r="ATS339" s="69"/>
      <c r="ATT339" s="69"/>
      <c r="ATU339" s="69"/>
      <c r="ATV339" s="69"/>
      <c r="ATW339" s="69"/>
      <c r="ATX339" s="69"/>
      <c r="ATY339" s="69"/>
      <c r="ATZ339" s="69"/>
      <c r="AUA339" s="69"/>
      <c r="AUB339" s="69"/>
      <c r="AUC339" s="69"/>
      <c r="AUD339" s="69"/>
      <c r="AUE339" s="69"/>
      <c r="AUF339" s="69"/>
      <c r="AUG339" s="69"/>
      <c r="AUH339" s="69"/>
      <c r="AUI339" s="69"/>
      <c r="AUJ339" s="69"/>
      <c r="AUK339" s="69"/>
      <c r="AUL339" s="69"/>
      <c r="AUM339" s="69"/>
      <c r="AUN339" s="69"/>
      <c r="AUO339" s="69"/>
      <c r="AUP339" s="69"/>
      <c r="AUQ339" s="69"/>
      <c r="AUR339" s="69"/>
      <c r="AUS339" s="69"/>
      <c r="AUT339" s="69"/>
      <c r="AUU339" s="69"/>
      <c r="AUV339" s="69"/>
      <c r="AUW339" s="69"/>
      <c r="AUX339" s="69"/>
      <c r="AUY339" s="69"/>
      <c r="AUZ339" s="69"/>
      <c r="AVA339" s="69"/>
      <c r="AVB339" s="69"/>
      <c r="AVC339" s="69"/>
      <c r="AVD339" s="69"/>
      <c r="AVE339" s="69"/>
      <c r="AVF339" s="69"/>
      <c r="AVG339" s="69"/>
      <c r="AVH339" s="69"/>
      <c r="AVI339" s="69"/>
      <c r="AVJ339" s="69"/>
      <c r="AVK339" s="69"/>
      <c r="AVL339" s="69"/>
      <c r="AVM339" s="69"/>
      <c r="AVN339" s="69"/>
      <c r="AVO339" s="69"/>
      <c r="AVP339" s="69"/>
      <c r="AVQ339" s="69"/>
      <c r="AVR339" s="69"/>
      <c r="AVS339" s="69"/>
      <c r="AVT339" s="69"/>
      <c r="AVU339" s="69"/>
      <c r="AVV339" s="69"/>
      <c r="AVW339" s="69"/>
      <c r="AVX339" s="69"/>
      <c r="AVY339" s="69"/>
      <c r="AVZ339" s="69"/>
      <c r="AWA339" s="69"/>
      <c r="AWB339" s="69"/>
      <c r="AWC339" s="69"/>
      <c r="AWD339" s="69"/>
      <c r="AWE339" s="69"/>
      <c r="AWF339" s="69"/>
      <c r="AWG339" s="69"/>
      <c r="AWH339" s="69"/>
      <c r="AWI339" s="69"/>
      <c r="AWJ339" s="69"/>
      <c r="AWK339" s="69"/>
      <c r="AWL339" s="69"/>
      <c r="AWM339" s="69"/>
      <c r="AWN339" s="69"/>
      <c r="AWO339" s="69"/>
      <c r="AWP339" s="69"/>
      <c r="AWQ339" s="69"/>
      <c r="AWR339" s="69"/>
      <c r="AWS339" s="69"/>
      <c r="AWT339" s="69"/>
      <c r="AWU339" s="69"/>
      <c r="AWV339" s="69"/>
      <c r="AWW339" s="69"/>
      <c r="AWX339" s="69"/>
      <c r="AWY339" s="69"/>
      <c r="AWZ339" s="69"/>
      <c r="AXA339" s="69"/>
      <c r="AXB339" s="69"/>
      <c r="AXC339" s="69"/>
      <c r="AXD339" s="69"/>
      <c r="AXE339" s="69"/>
      <c r="AXF339" s="69"/>
      <c r="AXG339" s="69"/>
      <c r="AXH339" s="69"/>
      <c r="AXI339" s="69"/>
      <c r="AXJ339" s="69"/>
      <c r="AXK339" s="69"/>
      <c r="AXL339" s="69"/>
      <c r="AXM339" s="69"/>
      <c r="AXN339" s="69"/>
      <c r="AXO339" s="69"/>
      <c r="AXP339" s="69"/>
      <c r="AXQ339" s="69"/>
      <c r="AXR339" s="69"/>
      <c r="AXS339" s="69"/>
      <c r="AXT339" s="69"/>
      <c r="AXU339" s="69"/>
      <c r="AXV339" s="69"/>
      <c r="AXW339" s="69"/>
      <c r="AXX339" s="69"/>
      <c r="AXY339" s="69"/>
      <c r="AXZ339" s="69"/>
      <c r="AYA339" s="69"/>
      <c r="AYB339" s="69"/>
      <c r="AYC339" s="69"/>
      <c r="AYD339" s="69"/>
      <c r="AYE339" s="69"/>
      <c r="AYF339" s="69"/>
      <c r="AYG339" s="69"/>
      <c r="AYH339" s="69"/>
      <c r="AYI339" s="69"/>
      <c r="AYJ339" s="69"/>
      <c r="AYK339" s="69"/>
      <c r="AYL339" s="69"/>
      <c r="AYM339" s="69"/>
      <c r="AYN339" s="69"/>
      <c r="AYO339" s="69"/>
      <c r="AYP339" s="69"/>
      <c r="AYQ339" s="69"/>
      <c r="AYR339" s="69"/>
      <c r="AYS339" s="69"/>
      <c r="AYT339" s="69"/>
      <c r="AYU339" s="69"/>
      <c r="AYV339" s="69"/>
      <c r="AYW339" s="69"/>
      <c r="AYX339" s="69"/>
      <c r="AYY339" s="69"/>
      <c r="AYZ339" s="69"/>
      <c r="AZA339" s="69"/>
      <c r="AZB339" s="69"/>
      <c r="AZC339" s="69"/>
      <c r="AZD339" s="69"/>
      <c r="AZE339" s="69"/>
      <c r="AZF339" s="69"/>
      <c r="AZG339" s="69"/>
      <c r="AZH339" s="69"/>
      <c r="AZI339" s="69"/>
      <c r="AZJ339" s="69"/>
      <c r="AZK339" s="69"/>
      <c r="AZL339" s="69"/>
      <c r="AZM339" s="69"/>
      <c r="AZN339" s="69"/>
      <c r="AZO339" s="69"/>
      <c r="AZP339" s="69"/>
      <c r="AZQ339" s="69"/>
      <c r="AZR339" s="69"/>
      <c r="AZS339" s="69"/>
      <c r="AZT339" s="69"/>
      <c r="AZU339" s="69"/>
      <c r="AZV339" s="69"/>
      <c r="AZW339" s="69"/>
      <c r="AZX339" s="69"/>
      <c r="AZY339" s="69"/>
      <c r="AZZ339" s="69"/>
      <c r="BAA339" s="69"/>
      <c r="BAB339" s="69"/>
      <c r="BAC339" s="69"/>
      <c r="BAD339" s="69"/>
      <c r="BAE339" s="69"/>
      <c r="BAF339" s="69"/>
      <c r="BAG339" s="69"/>
      <c r="BAH339" s="69"/>
      <c r="BAI339" s="69"/>
      <c r="BAJ339" s="69"/>
      <c r="BAK339" s="69"/>
      <c r="BAL339" s="69"/>
      <c r="BAM339" s="69"/>
      <c r="BAN339" s="69"/>
      <c r="BAO339" s="69"/>
      <c r="BAP339" s="69"/>
      <c r="BAQ339" s="69"/>
      <c r="BAR339" s="69"/>
      <c r="BAS339" s="69"/>
      <c r="BAT339" s="69"/>
      <c r="BAU339" s="69"/>
      <c r="BAV339" s="69"/>
      <c r="BAW339" s="69"/>
      <c r="BAX339" s="69"/>
      <c r="BAY339" s="69"/>
      <c r="BAZ339" s="69"/>
      <c r="BBA339" s="69"/>
      <c r="BBB339" s="126"/>
    </row>
    <row r="340" s="21" customFormat="1" spans="1:1406">
      <c r="A340" s="113"/>
      <c r="B340" s="114" t="s">
        <v>589</v>
      </c>
      <c r="C340" s="94">
        <v>93.3333333333333</v>
      </c>
      <c r="D340" s="95"/>
      <c r="E340" s="95"/>
      <c r="F340" s="103"/>
      <c r="G340" s="96"/>
      <c r="H340" s="115"/>
      <c r="I340" s="100"/>
      <c r="J340" s="100"/>
      <c r="K340" s="122"/>
      <c r="L340" s="122"/>
      <c r="M340" s="124"/>
      <c r="N340" s="71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  <c r="FC340" s="69"/>
      <c r="FD340" s="69"/>
      <c r="FE340" s="69"/>
      <c r="FF340" s="69"/>
      <c r="FG340" s="69"/>
      <c r="FH340" s="69"/>
      <c r="FI340" s="69"/>
      <c r="FJ340" s="69"/>
      <c r="FK340" s="69"/>
      <c r="FL340" s="69"/>
      <c r="FM340" s="69"/>
      <c r="FN340" s="69"/>
      <c r="FO340" s="69"/>
      <c r="FP340" s="69"/>
      <c r="FQ340" s="69"/>
      <c r="FR340" s="69"/>
      <c r="FS340" s="69"/>
      <c r="FT340" s="69"/>
      <c r="FU340" s="69"/>
      <c r="FV340" s="69"/>
      <c r="FW340" s="69"/>
      <c r="FX340" s="69"/>
      <c r="FY340" s="69"/>
      <c r="FZ340" s="69"/>
      <c r="GA340" s="69"/>
      <c r="GB340" s="69"/>
      <c r="GC340" s="69"/>
      <c r="GD340" s="69"/>
      <c r="GE340" s="69"/>
      <c r="GF340" s="69"/>
      <c r="GG340" s="69"/>
      <c r="GH340" s="69"/>
      <c r="GI340" s="69"/>
      <c r="GJ340" s="69"/>
      <c r="GK340" s="69"/>
      <c r="GL340" s="69"/>
      <c r="GM340" s="69"/>
      <c r="GN340" s="69"/>
      <c r="GO340" s="69"/>
      <c r="GP340" s="69"/>
      <c r="GQ340" s="69"/>
      <c r="GR340" s="69"/>
      <c r="GS340" s="69"/>
      <c r="GT340" s="69"/>
      <c r="GU340" s="69"/>
      <c r="GV340" s="69"/>
      <c r="GW340" s="69"/>
      <c r="GX340" s="69"/>
      <c r="GY340" s="69"/>
      <c r="GZ340" s="69"/>
      <c r="HA340" s="69"/>
      <c r="HB340" s="69"/>
      <c r="HC340" s="69"/>
      <c r="HD340" s="69"/>
      <c r="HE340" s="69"/>
      <c r="HF340" s="69"/>
      <c r="HG340" s="69"/>
      <c r="HH340" s="69"/>
      <c r="HI340" s="69"/>
      <c r="HJ340" s="69"/>
      <c r="HK340" s="69"/>
      <c r="HL340" s="69"/>
      <c r="HM340" s="69"/>
      <c r="HN340" s="69"/>
      <c r="HO340" s="69"/>
      <c r="HP340" s="69"/>
      <c r="HQ340" s="69"/>
      <c r="HR340" s="69"/>
      <c r="HS340" s="69"/>
      <c r="HT340" s="69"/>
      <c r="HU340" s="69"/>
      <c r="HV340" s="69"/>
      <c r="HW340" s="69"/>
      <c r="HX340" s="69"/>
      <c r="HY340" s="69"/>
      <c r="HZ340" s="69"/>
      <c r="IA340" s="69"/>
      <c r="IB340" s="69"/>
      <c r="IC340" s="69"/>
      <c r="ID340" s="69"/>
      <c r="IE340" s="69"/>
      <c r="IF340" s="69"/>
      <c r="IG340" s="69"/>
      <c r="IH340" s="69"/>
      <c r="II340" s="69"/>
      <c r="IJ340" s="69"/>
      <c r="IK340" s="69"/>
      <c r="IL340" s="69"/>
      <c r="IM340" s="69"/>
      <c r="IN340" s="69"/>
      <c r="IO340" s="69"/>
      <c r="IP340" s="69"/>
      <c r="IQ340" s="69"/>
      <c r="IR340" s="69"/>
      <c r="IS340" s="69"/>
      <c r="IT340" s="69"/>
      <c r="IU340" s="69"/>
      <c r="IV340" s="69"/>
      <c r="IW340" s="69"/>
      <c r="IX340" s="69"/>
      <c r="IY340" s="69"/>
      <c r="IZ340" s="69"/>
      <c r="JA340" s="69"/>
      <c r="JB340" s="69"/>
      <c r="JC340" s="69"/>
      <c r="JD340" s="69"/>
      <c r="JE340" s="69"/>
      <c r="JF340" s="69"/>
      <c r="JG340" s="69"/>
      <c r="JH340" s="69"/>
      <c r="JI340" s="69"/>
      <c r="JJ340" s="69"/>
      <c r="JK340" s="69"/>
      <c r="JL340" s="69"/>
      <c r="JM340" s="69"/>
      <c r="JN340" s="69"/>
      <c r="JO340" s="69"/>
      <c r="JP340" s="69"/>
      <c r="JQ340" s="69"/>
      <c r="JR340" s="69"/>
      <c r="JS340" s="69"/>
      <c r="JT340" s="69"/>
      <c r="JU340" s="69"/>
      <c r="JV340" s="69"/>
      <c r="JW340" s="69"/>
      <c r="JX340" s="69"/>
      <c r="JY340" s="69"/>
      <c r="JZ340" s="69"/>
      <c r="KA340" s="69"/>
      <c r="KB340" s="69"/>
      <c r="KC340" s="69"/>
      <c r="KD340" s="69"/>
      <c r="KE340" s="69"/>
      <c r="KF340" s="69"/>
      <c r="KG340" s="69"/>
      <c r="KH340" s="69"/>
      <c r="KI340" s="69"/>
      <c r="KJ340" s="69"/>
      <c r="KK340" s="69"/>
      <c r="KL340" s="69"/>
      <c r="KM340" s="69"/>
      <c r="KN340" s="69"/>
      <c r="KO340" s="69"/>
      <c r="KP340" s="69"/>
      <c r="KQ340" s="69"/>
      <c r="KR340" s="69"/>
      <c r="KS340" s="69"/>
      <c r="KT340" s="69"/>
      <c r="KU340" s="69"/>
      <c r="KV340" s="69"/>
      <c r="KW340" s="69"/>
      <c r="KX340" s="69"/>
      <c r="KY340" s="69"/>
      <c r="KZ340" s="69"/>
      <c r="LA340" s="69"/>
      <c r="LB340" s="69"/>
      <c r="LC340" s="69"/>
      <c r="LD340" s="69"/>
      <c r="LE340" s="69"/>
      <c r="LF340" s="69"/>
      <c r="LG340" s="69"/>
      <c r="LH340" s="69"/>
      <c r="LI340" s="69"/>
      <c r="LJ340" s="69"/>
      <c r="LK340" s="69"/>
      <c r="LL340" s="69"/>
      <c r="LM340" s="69"/>
      <c r="LN340" s="69"/>
      <c r="LO340" s="69"/>
      <c r="LP340" s="69"/>
      <c r="LQ340" s="69"/>
      <c r="LR340" s="69"/>
      <c r="LS340" s="69"/>
      <c r="LT340" s="69"/>
      <c r="LU340" s="69"/>
      <c r="LV340" s="69"/>
      <c r="LW340" s="69"/>
      <c r="LX340" s="69"/>
      <c r="LY340" s="69"/>
      <c r="LZ340" s="69"/>
      <c r="MA340" s="69"/>
      <c r="MB340" s="69"/>
      <c r="MC340" s="69"/>
      <c r="MD340" s="69"/>
      <c r="ME340" s="69"/>
      <c r="MF340" s="69"/>
      <c r="MG340" s="69"/>
      <c r="MH340" s="69"/>
      <c r="MI340" s="69"/>
      <c r="MJ340" s="69"/>
      <c r="MK340" s="69"/>
      <c r="ML340" s="69"/>
      <c r="MM340" s="69"/>
      <c r="MN340" s="69"/>
      <c r="MO340" s="69"/>
      <c r="MP340" s="69"/>
      <c r="MQ340" s="69"/>
      <c r="MR340" s="69"/>
      <c r="MS340" s="69"/>
      <c r="MT340" s="69"/>
      <c r="MU340" s="69"/>
      <c r="MV340" s="69"/>
      <c r="MW340" s="69"/>
      <c r="MX340" s="69"/>
      <c r="MY340" s="69"/>
      <c r="MZ340" s="69"/>
      <c r="NA340" s="69"/>
      <c r="NB340" s="69"/>
      <c r="NC340" s="69"/>
      <c r="ND340" s="69"/>
      <c r="NE340" s="69"/>
      <c r="NF340" s="69"/>
      <c r="NG340" s="69"/>
      <c r="NH340" s="69"/>
      <c r="NI340" s="69"/>
      <c r="NJ340" s="69"/>
      <c r="NK340" s="69"/>
      <c r="NL340" s="69"/>
      <c r="NM340" s="69"/>
      <c r="NN340" s="69"/>
      <c r="NO340" s="69"/>
      <c r="NP340" s="69"/>
      <c r="NQ340" s="69"/>
      <c r="NR340" s="69"/>
      <c r="NS340" s="69"/>
      <c r="NT340" s="69"/>
      <c r="NU340" s="69"/>
      <c r="NV340" s="69"/>
      <c r="NW340" s="69"/>
      <c r="NX340" s="69"/>
      <c r="NY340" s="69"/>
      <c r="NZ340" s="69"/>
      <c r="OA340" s="69"/>
      <c r="OB340" s="69"/>
      <c r="OC340" s="69"/>
      <c r="OD340" s="69"/>
      <c r="OE340" s="69"/>
      <c r="OF340" s="69"/>
      <c r="OG340" s="69"/>
      <c r="OH340" s="69"/>
      <c r="OI340" s="69"/>
      <c r="OJ340" s="69"/>
      <c r="OK340" s="69"/>
      <c r="OL340" s="69"/>
      <c r="OM340" s="69"/>
      <c r="ON340" s="69"/>
      <c r="OO340" s="69"/>
      <c r="OP340" s="69"/>
      <c r="OQ340" s="69"/>
      <c r="OR340" s="69"/>
      <c r="OS340" s="69"/>
      <c r="OT340" s="69"/>
      <c r="OU340" s="69"/>
      <c r="OV340" s="69"/>
      <c r="OW340" s="69"/>
      <c r="OX340" s="69"/>
      <c r="OY340" s="69"/>
      <c r="OZ340" s="69"/>
      <c r="PA340" s="69"/>
      <c r="PB340" s="69"/>
      <c r="PC340" s="69"/>
      <c r="PD340" s="69"/>
      <c r="PE340" s="69"/>
      <c r="PF340" s="69"/>
      <c r="PG340" s="69"/>
      <c r="PH340" s="69"/>
      <c r="PI340" s="69"/>
      <c r="PJ340" s="69"/>
      <c r="PK340" s="69"/>
      <c r="PL340" s="69"/>
      <c r="PM340" s="69"/>
      <c r="PN340" s="69"/>
      <c r="PO340" s="69"/>
      <c r="PP340" s="69"/>
      <c r="PQ340" s="69"/>
      <c r="PR340" s="69"/>
      <c r="PS340" s="69"/>
      <c r="PT340" s="69"/>
      <c r="PU340" s="69"/>
      <c r="PV340" s="69"/>
      <c r="PW340" s="69"/>
      <c r="PX340" s="69"/>
      <c r="PY340" s="69"/>
      <c r="PZ340" s="69"/>
      <c r="QA340" s="69"/>
      <c r="QB340" s="69"/>
      <c r="QC340" s="69"/>
      <c r="QD340" s="69"/>
      <c r="QE340" s="69"/>
      <c r="QF340" s="69"/>
      <c r="QG340" s="69"/>
      <c r="QH340" s="69"/>
      <c r="QI340" s="69"/>
      <c r="QJ340" s="69"/>
      <c r="QK340" s="69"/>
      <c r="QL340" s="69"/>
      <c r="QM340" s="69"/>
      <c r="QN340" s="69"/>
      <c r="QO340" s="69"/>
      <c r="QP340" s="69"/>
      <c r="QQ340" s="69"/>
      <c r="QR340" s="69"/>
      <c r="QS340" s="69"/>
      <c r="QT340" s="69"/>
      <c r="QU340" s="69"/>
      <c r="QV340" s="69"/>
      <c r="QW340" s="69"/>
      <c r="QX340" s="69"/>
      <c r="QY340" s="69"/>
      <c r="QZ340" s="69"/>
      <c r="RA340" s="69"/>
      <c r="RB340" s="69"/>
      <c r="RC340" s="69"/>
      <c r="RD340" s="69"/>
      <c r="RE340" s="69"/>
      <c r="RF340" s="69"/>
      <c r="RG340" s="69"/>
      <c r="RH340" s="69"/>
      <c r="RI340" s="69"/>
      <c r="RJ340" s="69"/>
      <c r="RK340" s="69"/>
      <c r="RL340" s="69"/>
      <c r="RM340" s="69"/>
      <c r="RN340" s="69"/>
      <c r="RO340" s="69"/>
      <c r="RP340" s="69"/>
      <c r="RQ340" s="69"/>
      <c r="RR340" s="69"/>
      <c r="RS340" s="69"/>
      <c r="RT340" s="69"/>
      <c r="RU340" s="69"/>
      <c r="RV340" s="69"/>
      <c r="RW340" s="69"/>
      <c r="RX340" s="69"/>
      <c r="RY340" s="69"/>
      <c r="RZ340" s="69"/>
      <c r="SA340" s="69"/>
      <c r="SB340" s="69"/>
      <c r="SC340" s="69"/>
      <c r="SD340" s="69"/>
      <c r="SE340" s="69"/>
      <c r="SF340" s="69"/>
      <c r="SG340" s="69"/>
      <c r="SH340" s="69"/>
      <c r="SI340" s="69"/>
      <c r="SJ340" s="69"/>
      <c r="SK340" s="69"/>
      <c r="SL340" s="69"/>
      <c r="SM340" s="69"/>
      <c r="SN340" s="69"/>
      <c r="SO340" s="69"/>
      <c r="SP340" s="69"/>
      <c r="SQ340" s="69"/>
      <c r="SR340" s="69"/>
      <c r="SS340" s="69"/>
      <c r="ST340" s="69"/>
      <c r="SU340" s="69"/>
      <c r="SV340" s="69"/>
      <c r="SW340" s="69"/>
      <c r="SX340" s="69"/>
      <c r="SY340" s="69"/>
      <c r="SZ340" s="69"/>
      <c r="TA340" s="69"/>
      <c r="TB340" s="69"/>
      <c r="TC340" s="69"/>
      <c r="TD340" s="69"/>
      <c r="TE340" s="69"/>
      <c r="TF340" s="69"/>
      <c r="TG340" s="69"/>
      <c r="TH340" s="69"/>
      <c r="TI340" s="69"/>
      <c r="TJ340" s="69"/>
      <c r="TK340" s="69"/>
      <c r="TL340" s="69"/>
      <c r="TM340" s="69"/>
      <c r="TN340" s="69"/>
      <c r="TO340" s="69"/>
      <c r="TP340" s="69"/>
      <c r="TQ340" s="69"/>
      <c r="TR340" s="69"/>
      <c r="TS340" s="69"/>
      <c r="TT340" s="69"/>
      <c r="TU340" s="69"/>
      <c r="TV340" s="69"/>
      <c r="TW340" s="69"/>
      <c r="TX340" s="69"/>
      <c r="TY340" s="69"/>
      <c r="TZ340" s="69"/>
      <c r="UA340" s="69"/>
      <c r="UB340" s="69"/>
      <c r="UC340" s="69"/>
      <c r="UD340" s="69"/>
      <c r="UE340" s="69"/>
      <c r="UF340" s="69"/>
      <c r="UG340" s="69"/>
      <c r="UH340" s="69"/>
      <c r="UI340" s="69"/>
      <c r="UJ340" s="69"/>
      <c r="UK340" s="69"/>
      <c r="UL340" s="69"/>
      <c r="UM340" s="69"/>
      <c r="UN340" s="69"/>
      <c r="UO340" s="69"/>
      <c r="UP340" s="69"/>
      <c r="UQ340" s="69"/>
      <c r="UR340" s="69"/>
      <c r="US340" s="69"/>
      <c r="UT340" s="69"/>
      <c r="UU340" s="69"/>
      <c r="UV340" s="69"/>
      <c r="UW340" s="69"/>
      <c r="UX340" s="69"/>
      <c r="UY340" s="69"/>
      <c r="UZ340" s="69"/>
      <c r="VA340" s="69"/>
      <c r="VB340" s="69"/>
      <c r="VC340" s="69"/>
      <c r="VD340" s="69"/>
      <c r="VE340" s="69"/>
      <c r="VF340" s="69"/>
      <c r="VG340" s="69"/>
      <c r="VH340" s="69"/>
      <c r="VI340" s="69"/>
      <c r="VJ340" s="69"/>
      <c r="VK340" s="69"/>
      <c r="VL340" s="69"/>
      <c r="VM340" s="69"/>
      <c r="VN340" s="69"/>
      <c r="VO340" s="69"/>
      <c r="VP340" s="69"/>
      <c r="VQ340" s="69"/>
      <c r="VR340" s="69"/>
      <c r="VS340" s="69"/>
      <c r="VT340" s="69"/>
      <c r="VU340" s="69"/>
      <c r="VV340" s="69"/>
      <c r="VW340" s="69"/>
      <c r="VX340" s="69"/>
      <c r="VY340" s="69"/>
      <c r="VZ340" s="69"/>
      <c r="WA340" s="69"/>
      <c r="WB340" s="69"/>
      <c r="WC340" s="69"/>
      <c r="WD340" s="69"/>
      <c r="WE340" s="69"/>
      <c r="WF340" s="69"/>
      <c r="WG340" s="69"/>
      <c r="WH340" s="69"/>
      <c r="WI340" s="69"/>
      <c r="WJ340" s="69"/>
      <c r="WK340" s="69"/>
      <c r="WL340" s="69"/>
      <c r="WM340" s="69"/>
      <c r="WN340" s="69"/>
      <c r="WO340" s="69"/>
      <c r="WP340" s="69"/>
      <c r="WQ340" s="69"/>
      <c r="WR340" s="69"/>
      <c r="WS340" s="69"/>
      <c r="WT340" s="69"/>
      <c r="WU340" s="69"/>
      <c r="WV340" s="69"/>
      <c r="WW340" s="69"/>
      <c r="WX340" s="69"/>
      <c r="WY340" s="69"/>
      <c r="WZ340" s="69"/>
      <c r="XA340" s="69"/>
      <c r="XB340" s="69"/>
      <c r="XC340" s="69"/>
      <c r="XD340" s="69"/>
      <c r="XE340" s="69"/>
      <c r="XF340" s="69"/>
      <c r="XG340" s="69"/>
      <c r="XH340" s="69"/>
      <c r="XI340" s="69"/>
      <c r="XJ340" s="69"/>
      <c r="XK340" s="69"/>
      <c r="XL340" s="69"/>
      <c r="XM340" s="69"/>
      <c r="XN340" s="69"/>
      <c r="XO340" s="69"/>
      <c r="XP340" s="69"/>
      <c r="XQ340" s="69"/>
      <c r="XR340" s="69"/>
      <c r="XS340" s="69"/>
      <c r="XT340" s="69"/>
      <c r="XU340" s="69"/>
      <c r="XV340" s="69"/>
      <c r="XW340" s="69"/>
      <c r="XX340" s="69"/>
      <c r="XY340" s="69"/>
      <c r="XZ340" s="69"/>
      <c r="YA340" s="69"/>
      <c r="YB340" s="69"/>
      <c r="YC340" s="69"/>
      <c r="YD340" s="69"/>
      <c r="YE340" s="69"/>
      <c r="YF340" s="69"/>
      <c r="YG340" s="69"/>
      <c r="YH340" s="69"/>
      <c r="YI340" s="69"/>
      <c r="YJ340" s="69"/>
      <c r="YK340" s="69"/>
      <c r="YL340" s="69"/>
      <c r="YM340" s="69"/>
      <c r="YN340" s="69"/>
      <c r="YO340" s="69"/>
      <c r="YP340" s="69"/>
      <c r="YQ340" s="69"/>
      <c r="YR340" s="69"/>
      <c r="YS340" s="69"/>
      <c r="YT340" s="69"/>
      <c r="YU340" s="69"/>
      <c r="YV340" s="69"/>
      <c r="YW340" s="69"/>
      <c r="YX340" s="69"/>
      <c r="YY340" s="69"/>
      <c r="YZ340" s="69"/>
      <c r="ZA340" s="69"/>
      <c r="ZB340" s="69"/>
      <c r="ZC340" s="69"/>
      <c r="ZD340" s="69"/>
      <c r="ZE340" s="69"/>
      <c r="ZF340" s="69"/>
      <c r="ZG340" s="69"/>
      <c r="ZH340" s="69"/>
      <c r="ZI340" s="69"/>
      <c r="ZJ340" s="69"/>
      <c r="ZK340" s="69"/>
      <c r="ZL340" s="69"/>
      <c r="ZM340" s="69"/>
      <c r="ZN340" s="69"/>
      <c r="ZO340" s="69"/>
      <c r="ZP340" s="69"/>
      <c r="ZQ340" s="69"/>
      <c r="ZR340" s="69"/>
      <c r="ZS340" s="69"/>
      <c r="ZT340" s="69"/>
      <c r="ZU340" s="69"/>
      <c r="ZV340" s="69"/>
      <c r="ZW340" s="69"/>
      <c r="ZX340" s="69"/>
      <c r="ZY340" s="69"/>
      <c r="ZZ340" s="69"/>
      <c r="AAA340" s="69"/>
      <c r="AAB340" s="69"/>
      <c r="AAC340" s="69"/>
      <c r="AAD340" s="69"/>
      <c r="AAE340" s="69"/>
      <c r="AAF340" s="69"/>
      <c r="AAG340" s="69"/>
      <c r="AAH340" s="69"/>
      <c r="AAI340" s="69"/>
      <c r="AAJ340" s="69"/>
      <c r="AAK340" s="69"/>
      <c r="AAL340" s="69"/>
      <c r="AAM340" s="69"/>
      <c r="AAN340" s="69"/>
      <c r="AAO340" s="69"/>
      <c r="AAP340" s="69"/>
      <c r="AAQ340" s="69"/>
      <c r="AAR340" s="69"/>
      <c r="AAS340" s="69"/>
      <c r="AAT340" s="69"/>
      <c r="AAU340" s="69"/>
      <c r="AAV340" s="69"/>
      <c r="AAW340" s="69"/>
      <c r="AAX340" s="69"/>
      <c r="AAY340" s="69"/>
      <c r="AAZ340" s="69"/>
      <c r="ABA340" s="69"/>
      <c r="ABB340" s="69"/>
      <c r="ABC340" s="69"/>
      <c r="ABD340" s="69"/>
      <c r="ABE340" s="69"/>
      <c r="ABF340" s="69"/>
      <c r="ABG340" s="69"/>
      <c r="ABH340" s="69"/>
      <c r="ABI340" s="69"/>
      <c r="ABJ340" s="69"/>
      <c r="ABK340" s="69"/>
      <c r="ABL340" s="69"/>
      <c r="ABM340" s="69"/>
      <c r="ABN340" s="69"/>
      <c r="ABO340" s="69"/>
      <c r="ABP340" s="69"/>
      <c r="ABQ340" s="69"/>
      <c r="ABR340" s="69"/>
      <c r="ABS340" s="69"/>
      <c r="ABT340" s="69"/>
      <c r="ABU340" s="69"/>
      <c r="ABV340" s="69"/>
      <c r="ABW340" s="69"/>
      <c r="ABX340" s="69"/>
      <c r="ABY340" s="69"/>
      <c r="ABZ340" s="69"/>
      <c r="ACA340" s="69"/>
      <c r="ACB340" s="69"/>
      <c r="ACC340" s="69"/>
      <c r="ACD340" s="69"/>
      <c r="ACE340" s="69"/>
      <c r="ACF340" s="69"/>
      <c r="ACG340" s="69"/>
      <c r="ACH340" s="69"/>
      <c r="ACI340" s="69"/>
      <c r="ACJ340" s="69"/>
      <c r="ACK340" s="69"/>
      <c r="ACL340" s="69"/>
      <c r="ACM340" s="69"/>
      <c r="ACN340" s="69"/>
      <c r="ACO340" s="69"/>
      <c r="ACP340" s="69"/>
      <c r="ACQ340" s="69"/>
      <c r="ACR340" s="69"/>
      <c r="ACS340" s="69"/>
      <c r="ACT340" s="69"/>
      <c r="ACU340" s="69"/>
      <c r="ACV340" s="69"/>
      <c r="ACW340" s="69"/>
      <c r="ACX340" s="69"/>
      <c r="ACY340" s="69"/>
      <c r="ACZ340" s="69"/>
      <c r="ADA340" s="69"/>
      <c r="ADB340" s="69"/>
      <c r="ADC340" s="69"/>
      <c r="ADD340" s="69"/>
      <c r="ADE340" s="69"/>
      <c r="ADF340" s="69"/>
      <c r="ADG340" s="69"/>
      <c r="ADH340" s="69"/>
      <c r="ADI340" s="69"/>
      <c r="ADJ340" s="69"/>
      <c r="ADK340" s="69"/>
      <c r="ADL340" s="69"/>
      <c r="ADM340" s="69"/>
      <c r="ADN340" s="69"/>
      <c r="ADO340" s="69"/>
      <c r="ADP340" s="69"/>
      <c r="ADQ340" s="69"/>
      <c r="ADR340" s="69"/>
      <c r="ADS340" s="69"/>
      <c r="ADT340" s="69"/>
      <c r="ADU340" s="69"/>
      <c r="ADV340" s="69"/>
      <c r="ADW340" s="69"/>
      <c r="ADX340" s="69"/>
      <c r="ADY340" s="69"/>
      <c r="ADZ340" s="69"/>
      <c r="AEA340" s="69"/>
      <c r="AEB340" s="69"/>
      <c r="AEC340" s="69"/>
      <c r="AED340" s="69"/>
      <c r="AEE340" s="69"/>
      <c r="AEF340" s="69"/>
      <c r="AEG340" s="69"/>
      <c r="AEH340" s="69"/>
      <c r="AEI340" s="69"/>
      <c r="AEJ340" s="69"/>
      <c r="AEK340" s="69"/>
      <c r="AEL340" s="69"/>
      <c r="AEM340" s="69"/>
      <c r="AEN340" s="69"/>
      <c r="AEO340" s="69"/>
      <c r="AEP340" s="69"/>
      <c r="AEQ340" s="69"/>
      <c r="AER340" s="69"/>
      <c r="AES340" s="69"/>
      <c r="AET340" s="69"/>
      <c r="AEU340" s="69"/>
      <c r="AEV340" s="69"/>
      <c r="AEW340" s="69"/>
      <c r="AEX340" s="69"/>
      <c r="AEY340" s="69"/>
      <c r="AEZ340" s="69"/>
      <c r="AFA340" s="69"/>
      <c r="AFB340" s="69"/>
      <c r="AFC340" s="69"/>
      <c r="AFD340" s="69"/>
      <c r="AFE340" s="69"/>
      <c r="AFF340" s="69"/>
      <c r="AFG340" s="69"/>
      <c r="AFH340" s="69"/>
      <c r="AFI340" s="69"/>
      <c r="AFJ340" s="69"/>
      <c r="AFK340" s="69"/>
      <c r="AFL340" s="69"/>
      <c r="AFM340" s="69"/>
      <c r="AFN340" s="69"/>
      <c r="AFO340" s="69"/>
      <c r="AFP340" s="69"/>
      <c r="AFQ340" s="69"/>
      <c r="AFR340" s="69"/>
      <c r="AFS340" s="69"/>
      <c r="AFT340" s="69"/>
      <c r="AFU340" s="69"/>
      <c r="AFV340" s="69"/>
      <c r="AFW340" s="69"/>
      <c r="AFX340" s="69"/>
      <c r="AFY340" s="69"/>
      <c r="AFZ340" s="69"/>
      <c r="AGA340" s="69"/>
      <c r="AGB340" s="69"/>
      <c r="AGC340" s="69"/>
      <c r="AGD340" s="69"/>
      <c r="AGE340" s="69"/>
      <c r="AGF340" s="69"/>
      <c r="AGG340" s="69"/>
      <c r="AGH340" s="69"/>
      <c r="AGI340" s="69"/>
      <c r="AGJ340" s="69"/>
      <c r="AGK340" s="69"/>
      <c r="AGL340" s="69"/>
      <c r="AGM340" s="69"/>
      <c r="AGN340" s="69"/>
      <c r="AGO340" s="69"/>
      <c r="AGP340" s="69"/>
      <c r="AGQ340" s="69"/>
      <c r="AGR340" s="69"/>
      <c r="AGS340" s="69"/>
      <c r="AGT340" s="69"/>
      <c r="AGU340" s="69"/>
      <c r="AGV340" s="69"/>
      <c r="AGW340" s="69"/>
      <c r="AGX340" s="69"/>
      <c r="AGY340" s="69"/>
      <c r="AGZ340" s="69"/>
      <c r="AHA340" s="69"/>
      <c r="AHB340" s="69"/>
      <c r="AHC340" s="69"/>
      <c r="AHD340" s="69"/>
      <c r="AHE340" s="69"/>
      <c r="AHF340" s="69"/>
      <c r="AHG340" s="69"/>
      <c r="AHH340" s="69"/>
      <c r="AHI340" s="69"/>
      <c r="AHJ340" s="69"/>
      <c r="AHK340" s="69"/>
      <c r="AHL340" s="69"/>
      <c r="AHM340" s="69"/>
      <c r="AHN340" s="69"/>
      <c r="AHO340" s="69"/>
      <c r="AHP340" s="69"/>
      <c r="AHQ340" s="69"/>
      <c r="AHR340" s="69"/>
      <c r="AHS340" s="69"/>
      <c r="AHT340" s="69"/>
      <c r="AHU340" s="69"/>
      <c r="AHV340" s="69"/>
      <c r="AHW340" s="69"/>
      <c r="AHX340" s="69"/>
      <c r="AHY340" s="69"/>
      <c r="AHZ340" s="69"/>
      <c r="AIA340" s="69"/>
      <c r="AIB340" s="69"/>
      <c r="AIC340" s="69"/>
      <c r="AID340" s="69"/>
      <c r="AIE340" s="69"/>
      <c r="AIF340" s="69"/>
      <c r="AIG340" s="69"/>
      <c r="AIH340" s="69"/>
      <c r="AII340" s="69"/>
      <c r="AIJ340" s="69"/>
      <c r="AIK340" s="69"/>
      <c r="AIL340" s="69"/>
      <c r="AIM340" s="69"/>
      <c r="AIN340" s="69"/>
      <c r="AIO340" s="69"/>
      <c r="AIP340" s="69"/>
      <c r="AIQ340" s="69"/>
      <c r="AIR340" s="69"/>
      <c r="AIS340" s="69"/>
      <c r="AIT340" s="69"/>
      <c r="AIU340" s="69"/>
      <c r="AIV340" s="69"/>
      <c r="AIW340" s="69"/>
      <c r="AIX340" s="69"/>
      <c r="AIY340" s="69"/>
      <c r="AIZ340" s="69"/>
      <c r="AJA340" s="69"/>
      <c r="AJB340" s="69"/>
      <c r="AJC340" s="69"/>
      <c r="AJD340" s="69"/>
      <c r="AJE340" s="69"/>
      <c r="AJF340" s="69"/>
      <c r="AJG340" s="69"/>
      <c r="AJH340" s="69"/>
      <c r="AJI340" s="69"/>
      <c r="AJJ340" s="69"/>
      <c r="AJK340" s="69"/>
      <c r="AJL340" s="69"/>
      <c r="AJM340" s="69"/>
      <c r="AJN340" s="69"/>
      <c r="AJO340" s="69"/>
      <c r="AJP340" s="69"/>
      <c r="AJQ340" s="69"/>
      <c r="AJR340" s="69"/>
      <c r="AJS340" s="69"/>
      <c r="AJT340" s="69"/>
      <c r="AJU340" s="69"/>
      <c r="AJV340" s="69"/>
      <c r="AJW340" s="69"/>
      <c r="AJX340" s="69"/>
      <c r="AJY340" s="69"/>
      <c r="AJZ340" s="69"/>
      <c r="AKA340" s="69"/>
      <c r="AKB340" s="69"/>
      <c r="AKC340" s="69"/>
      <c r="AKD340" s="69"/>
      <c r="AKE340" s="69"/>
      <c r="AKF340" s="69"/>
      <c r="AKG340" s="69"/>
      <c r="AKH340" s="69"/>
      <c r="AKI340" s="69"/>
      <c r="AKJ340" s="69"/>
      <c r="AKK340" s="69"/>
      <c r="AKL340" s="69"/>
      <c r="AKM340" s="69"/>
      <c r="AKN340" s="69"/>
      <c r="AKO340" s="69"/>
      <c r="AKP340" s="69"/>
      <c r="AKQ340" s="69"/>
      <c r="AKR340" s="69"/>
      <c r="AKS340" s="69"/>
      <c r="AKT340" s="69"/>
      <c r="AKU340" s="69"/>
      <c r="AKV340" s="69"/>
      <c r="AKW340" s="69"/>
      <c r="AKX340" s="69"/>
      <c r="AKY340" s="69"/>
      <c r="AKZ340" s="69"/>
      <c r="ALA340" s="69"/>
      <c r="ALB340" s="69"/>
      <c r="ALC340" s="69"/>
      <c r="ALD340" s="69"/>
      <c r="ALE340" s="69"/>
      <c r="ALF340" s="69"/>
      <c r="ALG340" s="69"/>
      <c r="ALH340" s="69"/>
      <c r="ALI340" s="69"/>
      <c r="ALJ340" s="69"/>
      <c r="ALK340" s="69"/>
      <c r="ALL340" s="69"/>
      <c r="ALM340" s="69"/>
      <c r="ALN340" s="69"/>
      <c r="ALO340" s="69"/>
      <c r="ALP340" s="69"/>
      <c r="ALQ340" s="69"/>
      <c r="ALR340" s="69"/>
      <c r="ALS340" s="69"/>
      <c r="ALT340" s="69"/>
      <c r="ALU340" s="69"/>
      <c r="ALV340" s="69"/>
      <c r="ALW340" s="69"/>
      <c r="ALX340" s="69"/>
      <c r="ALY340" s="69"/>
      <c r="ALZ340" s="69"/>
      <c r="AMA340" s="69"/>
      <c r="AMB340" s="69"/>
      <c r="AMC340" s="69"/>
      <c r="AMD340" s="69"/>
      <c r="AME340" s="69"/>
      <c r="AMF340" s="69"/>
      <c r="AMG340" s="69"/>
      <c r="AMH340" s="69"/>
      <c r="AMI340" s="69"/>
      <c r="AMJ340" s="69"/>
      <c r="AMK340" s="69"/>
      <c r="AML340" s="69"/>
      <c r="AMM340" s="69"/>
      <c r="AMN340" s="69"/>
      <c r="AMO340" s="69"/>
      <c r="AMP340" s="69"/>
      <c r="AMQ340" s="69"/>
      <c r="AMR340" s="69"/>
      <c r="AMS340" s="69"/>
      <c r="AMT340" s="69"/>
      <c r="AMU340" s="69"/>
      <c r="AMV340" s="69"/>
      <c r="AMW340" s="69"/>
      <c r="AMX340" s="69"/>
      <c r="AMY340" s="69"/>
      <c r="AMZ340" s="69"/>
      <c r="ANA340" s="69"/>
      <c r="ANB340" s="69"/>
      <c r="ANC340" s="69"/>
      <c r="AND340" s="69"/>
      <c r="ANE340" s="69"/>
      <c r="ANF340" s="69"/>
      <c r="ANG340" s="69"/>
      <c r="ANH340" s="69"/>
      <c r="ANI340" s="69"/>
      <c r="ANJ340" s="69"/>
      <c r="ANK340" s="69"/>
      <c r="ANL340" s="69"/>
      <c r="ANM340" s="69"/>
      <c r="ANN340" s="69"/>
      <c r="ANO340" s="69"/>
      <c r="ANP340" s="69"/>
      <c r="ANQ340" s="69"/>
      <c r="ANR340" s="69"/>
      <c r="ANS340" s="69"/>
      <c r="ANT340" s="69"/>
      <c r="ANU340" s="69"/>
      <c r="ANV340" s="69"/>
      <c r="ANW340" s="69"/>
      <c r="ANX340" s="69"/>
      <c r="ANY340" s="69"/>
      <c r="ANZ340" s="69"/>
      <c r="AOA340" s="69"/>
      <c r="AOB340" s="69"/>
      <c r="AOC340" s="69"/>
      <c r="AOD340" s="69"/>
      <c r="AOE340" s="69"/>
      <c r="AOF340" s="69"/>
      <c r="AOG340" s="69"/>
      <c r="AOH340" s="69"/>
      <c r="AOI340" s="69"/>
      <c r="AOJ340" s="69"/>
      <c r="AOK340" s="69"/>
      <c r="AOL340" s="69"/>
      <c r="AOM340" s="69"/>
      <c r="AON340" s="69"/>
      <c r="AOO340" s="69"/>
      <c r="AOP340" s="69"/>
      <c r="AOQ340" s="69"/>
      <c r="AOR340" s="69"/>
      <c r="AOS340" s="69"/>
      <c r="AOT340" s="69"/>
      <c r="AOU340" s="69"/>
      <c r="AOV340" s="69"/>
      <c r="AOW340" s="69"/>
      <c r="AOX340" s="69"/>
      <c r="AOY340" s="69"/>
      <c r="AOZ340" s="69"/>
      <c r="APA340" s="69"/>
      <c r="APB340" s="69"/>
      <c r="APC340" s="69"/>
      <c r="APD340" s="69"/>
      <c r="APE340" s="69"/>
      <c r="APF340" s="69"/>
      <c r="APG340" s="69"/>
      <c r="APH340" s="69"/>
      <c r="API340" s="69"/>
      <c r="APJ340" s="69"/>
      <c r="APK340" s="69"/>
      <c r="APL340" s="69"/>
      <c r="APM340" s="69"/>
      <c r="APN340" s="69"/>
      <c r="APO340" s="69"/>
      <c r="APP340" s="69"/>
      <c r="APQ340" s="69"/>
      <c r="APR340" s="69"/>
      <c r="APS340" s="69"/>
      <c r="APT340" s="69"/>
      <c r="APU340" s="69"/>
      <c r="APV340" s="69"/>
      <c r="APW340" s="69"/>
      <c r="APX340" s="69"/>
      <c r="APY340" s="69"/>
      <c r="APZ340" s="69"/>
      <c r="AQA340" s="69"/>
      <c r="AQB340" s="69"/>
      <c r="AQC340" s="69"/>
      <c r="AQD340" s="69"/>
      <c r="AQE340" s="69"/>
      <c r="AQF340" s="69"/>
      <c r="AQG340" s="69"/>
      <c r="AQH340" s="69"/>
      <c r="AQI340" s="69"/>
      <c r="AQJ340" s="69"/>
      <c r="AQK340" s="69"/>
      <c r="AQL340" s="69"/>
      <c r="AQM340" s="69"/>
      <c r="AQN340" s="69"/>
      <c r="AQO340" s="69"/>
      <c r="AQP340" s="69"/>
      <c r="AQQ340" s="69"/>
      <c r="AQR340" s="69"/>
      <c r="AQS340" s="69"/>
      <c r="AQT340" s="69"/>
      <c r="AQU340" s="69"/>
      <c r="AQV340" s="69"/>
      <c r="AQW340" s="69"/>
      <c r="AQX340" s="69"/>
      <c r="AQY340" s="69"/>
      <c r="AQZ340" s="69"/>
      <c r="ARA340" s="69"/>
      <c r="ARB340" s="69"/>
      <c r="ARC340" s="69"/>
      <c r="ARD340" s="69"/>
      <c r="ARE340" s="69"/>
      <c r="ARF340" s="69"/>
      <c r="ARG340" s="69"/>
      <c r="ARH340" s="69"/>
      <c r="ARI340" s="69"/>
      <c r="ARJ340" s="69"/>
      <c r="ARK340" s="69"/>
      <c r="ARL340" s="69"/>
      <c r="ARM340" s="69"/>
      <c r="ARN340" s="69"/>
      <c r="ARO340" s="69"/>
      <c r="ARP340" s="69"/>
      <c r="ARQ340" s="69"/>
      <c r="ARR340" s="69"/>
      <c r="ARS340" s="69"/>
      <c r="ART340" s="69"/>
      <c r="ARU340" s="69"/>
      <c r="ARV340" s="69"/>
      <c r="ARW340" s="69"/>
      <c r="ARX340" s="69"/>
      <c r="ARY340" s="69"/>
      <c r="ARZ340" s="69"/>
      <c r="ASA340" s="69"/>
      <c r="ASB340" s="69"/>
      <c r="ASC340" s="69"/>
      <c r="ASD340" s="69"/>
      <c r="ASE340" s="69"/>
      <c r="ASF340" s="69"/>
      <c r="ASG340" s="69"/>
      <c r="ASH340" s="69"/>
      <c r="ASI340" s="69"/>
      <c r="ASJ340" s="69"/>
      <c r="ASK340" s="69"/>
      <c r="ASL340" s="69"/>
      <c r="ASM340" s="69"/>
      <c r="ASN340" s="69"/>
      <c r="ASO340" s="69"/>
      <c r="ASP340" s="69"/>
      <c r="ASQ340" s="69"/>
      <c r="ASR340" s="69"/>
      <c r="ASS340" s="69"/>
      <c r="AST340" s="69"/>
      <c r="ASU340" s="69"/>
      <c r="ASV340" s="69"/>
      <c r="ASW340" s="69"/>
      <c r="ASX340" s="69"/>
      <c r="ASY340" s="69"/>
      <c r="ASZ340" s="69"/>
      <c r="ATA340" s="69"/>
      <c r="ATB340" s="69"/>
      <c r="ATC340" s="69"/>
      <c r="ATD340" s="69"/>
      <c r="ATE340" s="69"/>
      <c r="ATF340" s="69"/>
      <c r="ATG340" s="69"/>
      <c r="ATH340" s="69"/>
      <c r="ATI340" s="69"/>
      <c r="ATJ340" s="69"/>
      <c r="ATK340" s="69"/>
      <c r="ATL340" s="69"/>
      <c r="ATM340" s="69"/>
      <c r="ATN340" s="69"/>
      <c r="ATO340" s="69"/>
      <c r="ATP340" s="69"/>
      <c r="ATQ340" s="69"/>
      <c r="ATR340" s="69"/>
      <c r="ATS340" s="69"/>
      <c r="ATT340" s="69"/>
      <c r="ATU340" s="69"/>
      <c r="ATV340" s="69"/>
      <c r="ATW340" s="69"/>
      <c r="ATX340" s="69"/>
      <c r="ATY340" s="69"/>
      <c r="ATZ340" s="69"/>
      <c r="AUA340" s="69"/>
      <c r="AUB340" s="69"/>
      <c r="AUC340" s="69"/>
      <c r="AUD340" s="69"/>
      <c r="AUE340" s="69"/>
      <c r="AUF340" s="69"/>
      <c r="AUG340" s="69"/>
      <c r="AUH340" s="69"/>
      <c r="AUI340" s="69"/>
      <c r="AUJ340" s="69"/>
      <c r="AUK340" s="69"/>
      <c r="AUL340" s="69"/>
      <c r="AUM340" s="69"/>
      <c r="AUN340" s="69"/>
      <c r="AUO340" s="69"/>
      <c r="AUP340" s="69"/>
      <c r="AUQ340" s="69"/>
      <c r="AUR340" s="69"/>
      <c r="AUS340" s="69"/>
      <c r="AUT340" s="69"/>
      <c r="AUU340" s="69"/>
      <c r="AUV340" s="69"/>
      <c r="AUW340" s="69"/>
      <c r="AUX340" s="69"/>
      <c r="AUY340" s="69"/>
      <c r="AUZ340" s="69"/>
      <c r="AVA340" s="69"/>
      <c r="AVB340" s="69"/>
      <c r="AVC340" s="69"/>
      <c r="AVD340" s="69"/>
      <c r="AVE340" s="69"/>
      <c r="AVF340" s="69"/>
      <c r="AVG340" s="69"/>
      <c r="AVH340" s="69"/>
      <c r="AVI340" s="69"/>
      <c r="AVJ340" s="69"/>
      <c r="AVK340" s="69"/>
      <c r="AVL340" s="69"/>
      <c r="AVM340" s="69"/>
      <c r="AVN340" s="69"/>
      <c r="AVO340" s="69"/>
      <c r="AVP340" s="69"/>
      <c r="AVQ340" s="69"/>
      <c r="AVR340" s="69"/>
      <c r="AVS340" s="69"/>
      <c r="AVT340" s="69"/>
      <c r="AVU340" s="69"/>
      <c r="AVV340" s="69"/>
      <c r="AVW340" s="69"/>
      <c r="AVX340" s="69"/>
      <c r="AVY340" s="69"/>
      <c r="AVZ340" s="69"/>
      <c r="AWA340" s="69"/>
      <c r="AWB340" s="69"/>
      <c r="AWC340" s="69"/>
      <c r="AWD340" s="69"/>
      <c r="AWE340" s="69"/>
      <c r="AWF340" s="69"/>
      <c r="AWG340" s="69"/>
      <c r="AWH340" s="69"/>
      <c r="AWI340" s="69"/>
      <c r="AWJ340" s="69"/>
      <c r="AWK340" s="69"/>
      <c r="AWL340" s="69"/>
      <c r="AWM340" s="69"/>
      <c r="AWN340" s="69"/>
      <c r="AWO340" s="69"/>
      <c r="AWP340" s="69"/>
      <c r="AWQ340" s="69"/>
      <c r="AWR340" s="69"/>
      <c r="AWS340" s="69"/>
      <c r="AWT340" s="69"/>
      <c r="AWU340" s="69"/>
      <c r="AWV340" s="69"/>
      <c r="AWW340" s="69"/>
      <c r="AWX340" s="69"/>
      <c r="AWY340" s="69"/>
      <c r="AWZ340" s="69"/>
      <c r="AXA340" s="69"/>
      <c r="AXB340" s="69"/>
      <c r="AXC340" s="69"/>
      <c r="AXD340" s="69"/>
      <c r="AXE340" s="69"/>
      <c r="AXF340" s="69"/>
      <c r="AXG340" s="69"/>
      <c r="AXH340" s="69"/>
      <c r="AXI340" s="69"/>
      <c r="AXJ340" s="69"/>
      <c r="AXK340" s="69"/>
      <c r="AXL340" s="69"/>
      <c r="AXM340" s="69"/>
      <c r="AXN340" s="69"/>
      <c r="AXO340" s="69"/>
      <c r="AXP340" s="69"/>
      <c r="AXQ340" s="69"/>
      <c r="AXR340" s="69"/>
      <c r="AXS340" s="69"/>
      <c r="AXT340" s="69"/>
      <c r="AXU340" s="69"/>
      <c r="AXV340" s="69"/>
      <c r="AXW340" s="69"/>
      <c r="AXX340" s="69"/>
      <c r="AXY340" s="69"/>
      <c r="AXZ340" s="69"/>
      <c r="AYA340" s="69"/>
      <c r="AYB340" s="69"/>
      <c r="AYC340" s="69"/>
      <c r="AYD340" s="69"/>
      <c r="AYE340" s="69"/>
      <c r="AYF340" s="69"/>
      <c r="AYG340" s="69"/>
      <c r="AYH340" s="69"/>
      <c r="AYI340" s="69"/>
      <c r="AYJ340" s="69"/>
      <c r="AYK340" s="69"/>
      <c r="AYL340" s="69"/>
      <c r="AYM340" s="69"/>
      <c r="AYN340" s="69"/>
      <c r="AYO340" s="69"/>
      <c r="AYP340" s="69"/>
      <c r="AYQ340" s="69"/>
      <c r="AYR340" s="69"/>
      <c r="AYS340" s="69"/>
      <c r="AYT340" s="69"/>
      <c r="AYU340" s="69"/>
      <c r="AYV340" s="69"/>
      <c r="AYW340" s="69"/>
      <c r="AYX340" s="69"/>
      <c r="AYY340" s="69"/>
      <c r="AYZ340" s="69"/>
      <c r="AZA340" s="69"/>
      <c r="AZB340" s="69"/>
      <c r="AZC340" s="69"/>
      <c r="AZD340" s="69"/>
      <c r="AZE340" s="69"/>
      <c r="AZF340" s="69"/>
      <c r="AZG340" s="69"/>
      <c r="AZH340" s="69"/>
      <c r="AZI340" s="69"/>
      <c r="AZJ340" s="69"/>
      <c r="AZK340" s="69"/>
      <c r="AZL340" s="69"/>
      <c r="AZM340" s="69"/>
      <c r="AZN340" s="69"/>
      <c r="AZO340" s="69"/>
      <c r="AZP340" s="69"/>
      <c r="AZQ340" s="69"/>
      <c r="AZR340" s="69"/>
      <c r="AZS340" s="69"/>
      <c r="AZT340" s="69"/>
      <c r="AZU340" s="69"/>
      <c r="AZV340" s="69"/>
      <c r="AZW340" s="69"/>
      <c r="AZX340" s="69"/>
      <c r="AZY340" s="69"/>
      <c r="AZZ340" s="69"/>
      <c r="BAA340" s="69"/>
      <c r="BAB340" s="69"/>
      <c r="BAC340" s="69"/>
      <c r="BAD340" s="69"/>
      <c r="BAE340" s="69"/>
      <c r="BAF340" s="69"/>
      <c r="BAG340" s="69"/>
      <c r="BAH340" s="69"/>
      <c r="BAI340" s="69"/>
      <c r="BAJ340" s="69"/>
      <c r="BAK340" s="69"/>
      <c r="BAL340" s="69"/>
      <c r="BAM340" s="69"/>
      <c r="BAN340" s="69"/>
      <c r="BAO340" s="69"/>
      <c r="BAP340" s="69"/>
      <c r="BAQ340" s="69"/>
      <c r="BAR340" s="69"/>
      <c r="BAS340" s="69"/>
      <c r="BAT340" s="69"/>
      <c r="BAU340" s="69"/>
      <c r="BAV340" s="69"/>
      <c r="BAW340" s="69"/>
      <c r="BAX340" s="69"/>
      <c r="BAY340" s="69"/>
      <c r="BAZ340" s="69"/>
      <c r="BBA340" s="69"/>
      <c r="BBB340" s="126"/>
    </row>
    <row r="341" s="21" customFormat="1" spans="1:1406">
      <c r="A341" s="113"/>
      <c r="B341" s="114" t="s">
        <v>590</v>
      </c>
      <c r="C341" s="94">
        <v>96.6666666666667</v>
      </c>
      <c r="D341" s="95"/>
      <c r="E341" s="95"/>
      <c r="F341" s="103"/>
      <c r="G341" s="96"/>
      <c r="H341" s="115"/>
      <c r="I341" s="100"/>
      <c r="J341" s="100"/>
      <c r="K341" s="122"/>
      <c r="L341" s="122"/>
      <c r="M341" s="124"/>
      <c r="N341" s="71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69"/>
      <c r="FE341" s="69"/>
      <c r="FF341" s="69"/>
      <c r="FG341" s="69"/>
      <c r="FH341" s="69"/>
      <c r="FI341" s="69"/>
      <c r="FJ341" s="69"/>
      <c r="FK341" s="69"/>
      <c r="FL341" s="69"/>
      <c r="FM341" s="69"/>
      <c r="FN341" s="69"/>
      <c r="FO341" s="69"/>
      <c r="FP341" s="69"/>
      <c r="FQ341" s="69"/>
      <c r="FR341" s="69"/>
      <c r="FS341" s="69"/>
      <c r="FT341" s="69"/>
      <c r="FU341" s="69"/>
      <c r="FV341" s="69"/>
      <c r="FW341" s="69"/>
      <c r="FX341" s="69"/>
      <c r="FY341" s="69"/>
      <c r="FZ341" s="69"/>
      <c r="GA341" s="69"/>
      <c r="GB341" s="69"/>
      <c r="GC341" s="69"/>
      <c r="GD341" s="69"/>
      <c r="GE341" s="69"/>
      <c r="GF341" s="69"/>
      <c r="GG341" s="69"/>
      <c r="GH341" s="69"/>
      <c r="GI341" s="69"/>
      <c r="GJ341" s="69"/>
      <c r="GK341" s="69"/>
      <c r="GL341" s="69"/>
      <c r="GM341" s="69"/>
      <c r="GN341" s="69"/>
      <c r="GO341" s="69"/>
      <c r="GP341" s="69"/>
      <c r="GQ341" s="69"/>
      <c r="GR341" s="69"/>
      <c r="GS341" s="69"/>
      <c r="GT341" s="69"/>
      <c r="GU341" s="69"/>
      <c r="GV341" s="69"/>
      <c r="GW341" s="69"/>
      <c r="GX341" s="69"/>
      <c r="GY341" s="69"/>
      <c r="GZ341" s="69"/>
      <c r="HA341" s="69"/>
      <c r="HB341" s="69"/>
      <c r="HC341" s="69"/>
      <c r="HD341" s="69"/>
      <c r="HE341" s="69"/>
      <c r="HF341" s="69"/>
      <c r="HG341" s="69"/>
      <c r="HH341" s="69"/>
      <c r="HI341" s="69"/>
      <c r="HJ341" s="69"/>
      <c r="HK341" s="69"/>
      <c r="HL341" s="69"/>
      <c r="HM341" s="69"/>
      <c r="HN341" s="69"/>
      <c r="HO341" s="69"/>
      <c r="HP341" s="69"/>
      <c r="HQ341" s="69"/>
      <c r="HR341" s="69"/>
      <c r="HS341" s="69"/>
      <c r="HT341" s="69"/>
      <c r="HU341" s="69"/>
      <c r="HV341" s="69"/>
      <c r="HW341" s="69"/>
      <c r="HX341" s="69"/>
      <c r="HY341" s="69"/>
      <c r="HZ341" s="69"/>
      <c r="IA341" s="69"/>
      <c r="IB341" s="69"/>
      <c r="IC341" s="69"/>
      <c r="ID341" s="69"/>
      <c r="IE341" s="69"/>
      <c r="IF341" s="69"/>
      <c r="IG341" s="69"/>
      <c r="IH341" s="69"/>
      <c r="II341" s="69"/>
      <c r="IJ341" s="69"/>
      <c r="IK341" s="69"/>
      <c r="IL341" s="69"/>
      <c r="IM341" s="69"/>
      <c r="IN341" s="69"/>
      <c r="IO341" s="69"/>
      <c r="IP341" s="69"/>
      <c r="IQ341" s="69"/>
      <c r="IR341" s="69"/>
      <c r="IS341" s="69"/>
      <c r="IT341" s="69"/>
      <c r="IU341" s="69"/>
      <c r="IV341" s="69"/>
      <c r="IW341" s="69"/>
      <c r="IX341" s="69"/>
      <c r="IY341" s="69"/>
      <c r="IZ341" s="69"/>
      <c r="JA341" s="69"/>
      <c r="JB341" s="69"/>
      <c r="JC341" s="69"/>
      <c r="JD341" s="69"/>
      <c r="JE341" s="69"/>
      <c r="JF341" s="69"/>
      <c r="JG341" s="69"/>
      <c r="JH341" s="69"/>
      <c r="JI341" s="69"/>
      <c r="JJ341" s="69"/>
      <c r="JK341" s="69"/>
      <c r="JL341" s="69"/>
      <c r="JM341" s="69"/>
      <c r="JN341" s="69"/>
      <c r="JO341" s="69"/>
      <c r="JP341" s="69"/>
      <c r="JQ341" s="69"/>
      <c r="JR341" s="69"/>
      <c r="JS341" s="69"/>
      <c r="JT341" s="69"/>
      <c r="JU341" s="69"/>
      <c r="JV341" s="69"/>
      <c r="JW341" s="69"/>
      <c r="JX341" s="69"/>
      <c r="JY341" s="69"/>
      <c r="JZ341" s="69"/>
      <c r="KA341" s="69"/>
      <c r="KB341" s="69"/>
      <c r="KC341" s="69"/>
      <c r="KD341" s="69"/>
      <c r="KE341" s="69"/>
      <c r="KF341" s="69"/>
      <c r="KG341" s="69"/>
      <c r="KH341" s="69"/>
      <c r="KI341" s="69"/>
      <c r="KJ341" s="69"/>
      <c r="KK341" s="69"/>
      <c r="KL341" s="69"/>
      <c r="KM341" s="69"/>
      <c r="KN341" s="69"/>
      <c r="KO341" s="69"/>
      <c r="KP341" s="69"/>
      <c r="KQ341" s="69"/>
      <c r="KR341" s="69"/>
      <c r="KS341" s="69"/>
      <c r="KT341" s="69"/>
      <c r="KU341" s="69"/>
      <c r="KV341" s="69"/>
      <c r="KW341" s="69"/>
      <c r="KX341" s="69"/>
      <c r="KY341" s="69"/>
      <c r="KZ341" s="69"/>
      <c r="LA341" s="69"/>
      <c r="LB341" s="69"/>
      <c r="LC341" s="69"/>
      <c r="LD341" s="69"/>
      <c r="LE341" s="69"/>
      <c r="LF341" s="69"/>
      <c r="LG341" s="69"/>
      <c r="LH341" s="69"/>
      <c r="LI341" s="69"/>
      <c r="LJ341" s="69"/>
      <c r="LK341" s="69"/>
      <c r="LL341" s="69"/>
      <c r="LM341" s="69"/>
      <c r="LN341" s="69"/>
      <c r="LO341" s="69"/>
      <c r="LP341" s="69"/>
      <c r="LQ341" s="69"/>
      <c r="LR341" s="69"/>
      <c r="LS341" s="69"/>
      <c r="LT341" s="69"/>
      <c r="LU341" s="69"/>
      <c r="LV341" s="69"/>
      <c r="LW341" s="69"/>
      <c r="LX341" s="69"/>
      <c r="LY341" s="69"/>
      <c r="LZ341" s="69"/>
      <c r="MA341" s="69"/>
      <c r="MB341" s="69"/>
      <c r="MC341" s="69"/>
      <c r="MD341" s="69"/>
      <c r="ME341" s="69"/>
      <c r="MF341" s="69"/>
      <c r="MG341" s="69"/>
      <c r="MH341" s="69"/>
      <c r="MI341" s="69"/>
      <c r="MJ341" s="69"/>
      <c r="MK341" s="69"/>
      <c r="ML341" s="69"/>
      <c r="MM341" s="69"/>
      <c r="MN341" s="69"/>
      <c r="MO341" s="69"/>
      <c r="MP341" s="69"/>
      <c r="MQ341" s="69"/>
      <c r="MR341" s="69"/>
      <c r="MS341" s="69"/>
      <c r="MT341" s="69"/>
      <c r="MU341" s="69"/>
      <c r="MV341" s="69"/>
      <c r="MW341" s="69"/>
      <c r="MX341" s="69"/>
      <c r="MY341" s="69"/>
      <c r="MZ341" s="69"/>
      <c r="NA341" s="69"/>
      <c r="NB341" s="69"/>
      <c r="NC341" s="69"/>
      <c r="ND341" s="69"/>
      <c r="NE341" s="69"/>
      <c r="NF341" s="69"/>
      <c r="NG341" s="69"/>
      <c r="NH341" s="69"/>
      <c r="NI341" s="69"/>
      <c r="NJ341" s="69"/>
      <c r="NK341" s="69"/>
      <c r="NL341" s="69"/>
      <c r="NM341" s="69"/>
      <c r="NN341" s="69"/>
      <c r="NO341" s="69"/>
      <c r="NP341" s="69"/>
      <c r="NQ341" s="69"/>
      <c r="NR341" s="69"/>
      <c r="NS341" s="69"/>
      <c r="NT341" s="69"/>
      <c r="NU341" s="69"/>
      <c r="NV341" s="69"/>
      <c r="NW341" s="69"/>
      <c r="NX341" s="69"/>
      <c r="NY341" s="69"/>
      <c r="NZ341" s="69"/>
      <c r="OA341" s="69"/>
      <c r="OB341" s="69"/>
      <c r="OC341" s="69"/>
      <c r="OD341" s="69"/>
      <c r="OE341" s="69"/>
      <c r="OF341" s="69"/>
      <c r="OG341" s="69"/>
      <c r="OH341" s="69"/>
      <c r="OI341" s="69"/>
      <c r="OJ341" s="69"/>
      <c r="OK341" s="69"/>
      <c r="OL341" s="69"/>
      <c r="OM341" s="69"/>
      <c r="ON341" s="69"/>
      <c r="OO341" s="69"/>
      <c r="OP341" s="69"/>
      <c r="OQ341" s="69"/>
      <c r="OR341" s="69"/>
      <c r="OS341" s="69"/>
      <c r="OT341" s="69"/>
      <c r="OU341" s="69"/>
      <c r="OV341" s="69"/>
      <c r="OW341" s="69"/>
      <c r="OX341" s="69"/>
      <c r="OY341" s="69"/>
      <c r="OZ341" s="69"/>
      <c r="PA341" s="69"/>
      <c r="PB341" s="69"/>
      <c r="PC341" s="69"/>
      <c r="PD341" s="69"/>
      <c r="PE341" s="69"/>
      <c r="PF341" s="69"/>
      <c r="PG341" s="69"/>
      <c r="PH341" s="69"/>
      <c r="PI341" s="69"/>
      <c r="PJ341" s="69"/>
      <c r="PK341" s="69"/>
      <c r="PL341" s="69"/>
      <c r="PM341" s="69"/>
      <c r="PN341" s="69"/>
      <c r="PO341" s="69"/>
      <c r="PP341" s="69"/>
      <c r="PQ341" s="69"/>
      <c r="PR341" s="69"/>
      <c r="PS341" s="69"/>
      <c r="PT341" s="69"/>
      <c r="PU341" s="69"/>
      <c r="PV341" s="69"/>
      <c r="PW341" s="69"/>
      <c r="PX341" s="69"/>
      <c r="PY341" s="69"/>
      <c r="PZ341" s="69"/>
      <c r="QA341" s="69"/>
      <c r="QB341" s="69"/>
      <c r="QC341" s="69"/>
      <c r="QD341" s="69"/>
      <c r="QE341" s="69"/>
      <c r="QF341" s="69"/>
      <c r="QG341" s="69"/>
      <c r="QH341" s="69"/>
      <c r="QI341" s="69"/>
      <c r="QJ341" s="69"/>
      <c r="QK341" s="69"/>
      <c r="QL341" s="69"/>
      <c r="QM341" s="69"/>
      <c r="QN341" s="69"/>
      <c r="QO341" s="69"/>
      <c r="QP341" s="69"/>
      <c r="QQ341" s="69"/>
      <c r="QR341" s="69"/>
      <c r="QS341" s="69"/>
      <c r="QT341" s="69"/>
      <c r="QU341" s="69"/>
      <c r="QV341" s="69"/>
      <c r="QW341" s="69"/>
      <c r="QX341" s="69"/>
      <c r="QY341" s="69"/>
      <c r="QZ341" s="69"/>
      <c r="RA341" s="69"/>
      <c r="RB341" s="69"/>
      <c r="RC341" s="69"/>
      <c r="RD341" s="69"/>
      <c r="RE341" s="69"/>
      <c r="RF341" s="69"/>
      <c r="RG341" s="69"/>
      <c r="RH341" s="69"/>
      <c r="RI341" s="69"/>
      <c r="RJ341" s="69"/>
      <c r="RK341" s="69"/>
      <c r="RL341" s="69"/>
      <c r="RM341" s="69"/>
      <c r="RN341" s="69"/>
      <c r="RO341" s="69"/>
      <c r="RP341" s="69"/>
      <c r="RQ341" s="69"/>
      <c r="RR341" s="69"/>
      <c r="RS341" s="69"/>
      <c r="RT341" s="69"/>
      <c r="RU341" s="69"/>
      <c r="RV341" s="69"/>
      <c r="RW341" s="69"/>
      <c r="RX341" s="69"/>
      <c r="RY341" s="69"/>
      <c r="RZ341" s="69"/>
      <c r="SA341" s="69"/>
      <c r="SB341" s="69"/>
      <c r="SC341" s="69"/>
      <c r="SD341" s="69"/>
      <c r="SE341" s="69"/>
      <c r="SF341" s="69"/>
      <c r="SG341" s="69"/>
      <c r="SH341" s="69"/>
      <c r="SI341" s="69"/>
      <c r="SJ341" s="69"/>
      <c r="SK341" s="69"/>
      <c r="SL341" s="69"/>
      <c r="SM341" s="69"/>
      <c r="SN341" s="69"/>
      <c r="SO341" s="69"/>
      <c r="SP341" s="69"/>
      <c r="SQ341" s="69"/>
      <c r="SR341" s="69"/>
      <c r="SS341" s="69"/>
      <c r="ST341" s="69"/>
      <c r="SU341" s="69"/>
      <c r="SV341" s="69"/>
      <c r="SW341" s="69"/>
      <c r="SX341" s="69"/>
      <c r="SY341" s="69"/>
      <c r="SZ341" s="69"/>
      <c r="TA341" s="69"/>
      <c r="TB341" s="69"/>
      <c r="TC341" s="69"/>
      <c r="TD341" s="69"/>
      <c r="TE341" s="69"/>
      <c r="TF341" s="69"/>
      <c r="TG341" s="69"/>
      <c r="TH341" s="69"/>
      <c r="TI341" s="69"/>
      <c r="TJ341" s="69"/>
      <c r="TK341" s="69"/>
      <c r="TL341" s="69"/>
      <c r="TM341" s="69"/>
      <c r="TN341" s="69"/>
      <c r="TO341" s="69"/>
      <c r="TP341" s="69"/>
      <c r="TQ341" s="69"/>
      <c r="TR341" s="69"/>
      <c r="TS341" s="69"/>
      <c r="TT341" s="69"/>
      <c r="TU341" s="69"/>
      <c r="TV341" s="69"/>
      <c r="TW341" s="69"/>
      <c r="TX341" s="69"/>
      <c r="TY341" s="69"/>
      <c r="TZ341" s="69"/>
      <c r="UA341" s="69"/>
      <c r="UB341" s="69"/>
      <c r="UC341" s="69"/>
      <c r="UD341" s="69"/>
      <c r="UE341" s="69"/>
      <c r="UF341" s="69"/>
      <c r="UG341" s="69"/>
      <c r="UH341" s="69"/>
      <c r="UI341" s="69"/>
      <c r="UJ341" s="69"/>
      <c r="UK341" s="69"/>
      <c r="UL341" s="69"/>
      <c r="UM341" s="69"/>
      <c r="UN341" s="69"/>
      <c r="UO341" s="69"/>
      <c r="UP341" s="69"/>
      <c r="UQ341" s="69"/>
      <c r="UR341" s="69"/>
      <c r="US341" s="69"/>
      <c r="UT341" s="69"/>
      <c r="UU341" s="69"/>
      <c r="UV341" s="69"/>
      <c r="UW341" s="69"/>
      <c r="UX341" s="69"/>
      <c r="UY341" s="69"/>
      <c r="UZ341" s="69"/>
      <c r="VA341" s="69"/>
      <c r="VB341" s="69"/>
      <c r="VC341" s="69"/>
      <c r="VD341" s="69"/>
      <c r="VE341" s="69"/>
      <c r="VF341" s="69"/>
      <c r="VG341" s="69"/>
      <c r="VH341" s="69"/>
      <c r="VI341" s="69"/>
      <c r="VJ341" s="69"/>
      <c r="VK341" s="69"/>
      <c r="VL341" s="69"/>
      <c r="VM341" s="69"/>
      <c r="VN341" s="69"/>
      <c r="VO341" s="69"/>
      <c r="VP341" s="69"/>
      <c r="VQ341" s="69"/>
      <c r="VR341" s="69"/>
      <c r="VS341" s="69"/>
      <c r="VT341" s="69"/>
      <c r="VU341" s="69"/>
      <c r="VV341" s="69"/>
      <c r="VW341" s="69"/>
      <c r="VX341" s="69"/>
      <c r="VY341" s="69"/>
      <c r="VZ341" s="69"/>
      <c r="WA341" s="69"/>
      <c r="WB341" s="69"/>
      <c r="WC341" s="69"/>
      <c r="WD341" s="69"/>
      <c r="WE341" s="69"/>
      <c r="WF341" s="69"/>
      <c r="WG341" s="69"/>
      <c r="WH341" s="69"/>
      <c r="WI341" s="69"/>
      <c r="WJ341" s="69"/>
      <c r="WK341" s="69"/>
      <c r="WL341" s="69"/>
      <c r="WM341" s="69"/>
      <c r="WN341" s="69"/>
      <c r="WO341" s="69"/>
      <c r="WP341" s="69"/>
      <c r="WQ341" s="69"/>
      <c r="WR341" s="69"/>
      <c r="WS341" s="69"/>
      <c r="WT341" s="69"/>
      <c r="WU341" s="69"/>
      <c r="WV341" s="69"/>
      <c r="WW341" s="69"/>
      <c r="WX341" s="69"/>
      <c r="WY341" s="69"/>
      <c r="WZ341" s="69"/>
      <c r="XA341" s="69"/>
      <c r="XB341" s="69"/>
      <c r="XC341" s="69"/>
      <c r="XD341" s="69"/>
      <c r="XE341" s="69"/>
      <c r="XF341" s="69"/>
      <c r="XG341" s="69"/>
      <c r="XH341" s="69"/>
      <c r="XI341" s="69"/>
      <c r="XJ341" s="69"/>
      <c r="XK341" s="69"/>
      <c r="XL341" s="69"/>
      <c r="XM341" s="69"/>
      <c r="XN341" s="69"/>
      <c r="XO341" s="69"/>
      <c r="XP341" s="69"/>
      <c r="XQ341" s="69"/>
      <c r="XR341" s="69"/>
      <c r="XS341" s="69"/>
      <c r="XT341" s="69"/>
      <c r="XU341" s="69"/>
      <c r="XV341" s="69"/>
      <c r="XW341" s="69"/>
      <c r="XX341" s="69"/>
      <c r="XY341" s="69"/>
      <c r="XZ341" s="69"/>
      <c r="YA341" s="69"/>
      <c r="YB341" s="69"/>
      <c r="YC341" s="69"/>
      <c r="YD341" s="69"/>
      <c r="YE341" s="69"/>
      <c r="YF341" s="69"/>
      <c r="YG341" s="69"/>
      <c r="YH341" s="69"/>
      <c r="YI341" s="69"/>
      <c r="YJ341" s="69"/>
      <c r="YK341" s="69"/>
      <c r="YL341" s="69"/>
      <c r="YM341" s="69"/>
      <c r="YN341" s="69"/>
      <c r="YO341" s="69"/>
      <c r="YP341" s="69"/>
      <c r="YQ341" s="69"/>
      <c r="YR341" s="69"/>
      <c r="YS341" s="69"/>
      <c r="YT341" s="69"/>
      <c r="YU341" s="69"/>
      <c r="YV341" s="69"/>
      <c r="YW341" s="69"/>
      <c r="YX341" s="69"/>
      <c r="YY341" s="69"/>
      <c r="YZ341" s="69"/>
      <c r="ZA341" s="69"/>
      <c r="ZB341" s="69"/>
      <c r="ZC341" s="69"/>
      <c r="ZD341" s="69"/>
      <c r="ZE341" s="69"/>
      <c r="ZF341" s="69"/>
      <c r="ZG341" s="69"/>
      <c r="ZH341" s="69"/>
      <c r="ZI341" s="69"/>
      <c r="ZJ341" s="69"/>
      <c r="ZK341" s="69"/>
      <c r="ZL341" s="69"/>
      <c r="ZM341" s="69"/>
      <c r="ZN341" s="69"/>
      <c r="ZO341" s="69"/>
      <c r="ZP341" s="69"/>
      <c r="ZQ341" s="69"/>
      <c r="ZR341" s="69"/>
      <c r="ZS341" s="69"/>
      <c r="ZT341" s="69"/>
      <c r="ZU341" s="69"/>
      <c r="ZV341" s="69"/>
      <c r="ZW341" s="69"/>
      <c r="ZX341" s="69"/>
      <c r="ZY341" s="69"/>
      <c r="ZZ341" s="69"/>
      <c r="AAA341" s="69"/>
      <c r="AAB341" s="69"/>
      <c r="AAC341" s="69"/>
      <c r="AAD341" s="69"/>
      <c r="AAE341" s="69"/>
      <c r="AAF341" s="69"/>
      <c r="AAG341" s="69"/>
      <c r="AAH341" s="69"/>
      <c r="AAI341" s="69"/>
      <c r="AAJ341" s="69"/>
      <c r="AAK341" s="69"/>
      <c r="AAL341" s="69"/>
      <c r="AAM341" s="69"/>
      <c r="AAN341" s="69"/>
      <c r="AAO341" s="69"/>
      <c r="AAP341" s="69"/>
      <c r="AAQ341" s="69"/>
      <c r="AAR341" s="69"/>
      <c r="AAS341" s="69"/>
      <c r="AAT341" s="69"/>
      <c r="AAU341" s="69"/>
      <c r="AAV341" s="69"/>
      <c r="AAW341" s="69"/>
      <c r="AAX341" s="69"/>
      <c r="AAY341" s="69"/>
      <c r="AAZ341" s="69"/>
      <c r="ABA341" s="69"/>
      <c r="ABB341" s="69"/>
      <c r="ABC341" s="69"/>
      <c r="ABD341" s="69"/>
      <c r="ABE341" s="69"/>
      <c r="ABF341" s="69"/>
      <c r="ABG341" s="69"/>
      <c r="ABH341" s="69"/>
      <c r="ABI341" s="69"/>
      <c r="ABJ341" s="69"/>
      <c r="ABK341" s="69"/>
      <c r="ABL341" s="69"/>
      <c r="ABM341" s="69"/>
      <c r="ABN341" s="69"/>
      <c r="ABO341" s="69"/>
      <c r="ABP341" s="69"/>
      <c r="ABQ341" s="69"/>
      <c r="ABR341" s="69"/>
      <c r="ABS341" s="69"/>
      <c r="ABT341" s="69"/>
      <c r="ABU341" s="69"/>
      <c r="ABV341" s="69"/>
      <c r="ABW341" s="69"/>
      <c r="ABX341" s="69"/>
      <c r="ABY341" s="69"/>
      <c r="ABZ341" s="69"/>
      <c r="ACA341" s="69"/>
      <c r="ACB341" s="69"/>
      <c r="ACC341" s="69"/>
      <c r="ACD341" s="69"/>
      <c r="ACE341" s="69"/>
      <c r="ACF341" s="69"/>
      <c r="ACG341" s="69"/>
      <c r="ACH341" s="69"/>
      <c r="ACI341" s="69"/>
      <c r="ACJ341" s="69"/>
      <c r="ACK341" s="69"/>
      <c r="ACL341" s="69"/>
      <c r="ACM341" s="69"/>
      <c r="ACN341" s="69"/>
      <c r="ACO341" s="69"/>
      <c r="ACP341" s="69"/>
      <c r="ACQ341" s="69"/>
      <c r="ACR341" s="69"/>
      <c r="ACS341" s="69"/>
      <c r="ACT341" s="69"/>
      <c r="ACU341" s="69"/>
      <c r="ACV341" s="69"/>
      <c r="ACW341" s="69"/>
      <c r="ACX341" s="69"/>
      <c r="ACY341" s="69"/>
      <c r="ACZ341" s="69"/>
      <c r="ADA341" s="69"/>
      <c r="ADB341" s="69"/>
      <c r="ADC341" s="69"/>
      <c r="ADD341" s="69"/>
      <c r="ADE341" s="69"/>
      <c r="ADF341" s="69"/>
      <c r="ADG341" s="69"/>
      <c r="ADH341" s="69"/>
      <c r="ADI341" s="69"/>
      <c r="ADJ341" s="69"/>
      <c r="ADK341" s="69"/>
      <c r="ADL341" s="69"/>
      <c r="ADM341" s="69"/>
      <c r="ADN341" s="69"/>
      <c r="ADO341" s="69"/>
      <c r="ADP341" s="69"/>
      <c r="ADQ341" s="69"/>
      <c r="ADR341" s="69"/>
      <c r="ADS341" s="69"/>
      <c r="ADT341" s="69"/>
      <c r="ADU341" s="69"/>
      <c r="ADV341" s="69"/>
      <c r="ADW341" s="69"/>
      <c r="ADX341" s="69"/>
      <c r="ADY341" s="69"/>
      <c r="ADZ341" s="69"/>
      <c r="AEA341" s="69"/>
      <c r="AEB341" s="69"/>
      <c r="AEC341" s="69"/>
      <c r="AED341" s="69"/>
      <c r="AEE341" s="69"/>
      <c r="AEF341" s="69"/>
      <c r="AEG341" s="69"/>
      <c r="AEH341" s="69"/>
      <c r="AEI341" s="69"/>
      <c r="AEJ341" s="69"/>
      <c r="AEK341" s="69"/>
      <c r="AEL341" s="69"/>
      <c r="AEM341" s="69"/>
      <c r="AEN341" s="69"/>
      <c r="AEO341" s="69"/>
      <c r="AEP341" s="69"/>
      <c r="AEQ341" s="69"/>
      <c r="AER341" s="69"/>
      <c r="AES341" s="69"/>
      <c r="AET341" s="69"/>
      <c r="AEU341" s="69"/>
      <c r="AEV341" s="69"/>
      <c r="AEW341" s="69"/>
      <c r="AEX341" s="69"/>
      <c r="AEY341" s="69"/>
      <c r="AEZ341" s="69"/>
      <c r="AFA341" s="69"/>
      <c r="AFB341" s="69"/>
      <c r="AFC341" s="69"/>
      <c r="AFD341" s="69"/>
      <c r="AFE341" s="69"/>
      <c r="AFF341" s="69"/>
      <c r="AFG341" s="69"/>
      <c r="AFH341" s="69"/>
      <c r="AFI341" s="69"/>
      <c r="AFJ341" s="69"/>
      <c r="AFK341" s="69"/>
      <c r="AFL341" s="69"/>
      <c r="AFM341" s="69"/>
      <c r="AFN341" s="69"/>
      <c r="AFO341" s="69"/>
      <c r="AFP341" s="69"/>
      <c r="AFQ341" s="69"/>
      <c r="AFR341" s="69"/>
      <c r="AFS341" s="69"/>
      <c r="AFT341" s="69"/>
      <c r="AFU341" s="69"/>
      <c r="AFV341" s="69"/>
      <c r="AFW341" s="69"/>
      <c r="AFX341" s="69"/>
      <c r="AFY341" s="69"/>
      <c r="AFZ341" s="69"/>
      <c r="AGA341" s="69"/>
      <c r="AGB341" s="69"/>
      <c r="AGC341" s="69"/>
      <c r="AGD341" s="69"/>
      <c r="AGE341" s="69"/>
      <c r="AGF341" s="69"/>
      <c r="AGG341" s="69"/>
      <c r="AGH341" s="69"/>
      <c r="AGI341" s="69"/>
      <c r="AGJ341" s="69"/>
      <c r="AGK341" s="69"/>
      <c r="AGL341" s="69"/>
      <c r="AGM341" s="69"/>
      <c r="AGN341" s="69"/>
      <c r="AGO341" s="69"/>
      <c r="AGP341" s="69"/>
      <c r="AGQ341" s="69"/>
      <c r="AGR341" s="69"/>
      <c r="AGS341" s="69"/>
      <c r="AGT341" s="69"/>
      <c r="AGU341" s="69"/>
      <c r="AGV341" s="69"/>
      <c r="AGW341" s="69"/>
      <c r="AGX341" s="69"/>
      <c r="AGY341" s="69"/>
      <c r="AGZ341" s="69"/>
      <c r="AHA341" s="69"/>
      <c r="AHB341" s="69"/>
      <c r="AHC341" s="69"/>
      <c r="AHD341" s="69"/>
      <c r="AHE341" s="69"/>
      <c r="AHF341" s="69"/>
      <c r="AHG341" s="69"/>
      <c r="AHH341" s="69"/>
      <c r="AHI341" s="69"/>
      <c r="AHJ341" s="69"/>
      <c r="AHK341" s="69"/>
      <c r="AHL341" s="69"/>
      <c r="AHM341" s="69"/>
      <c r="AHN341" s="69"/>
      <c r="AHO341" s="69"/>
      <c r="AHP341" s="69"/>
      <c r="AHQ341" s="69"/>
      <c r="AHR341" s="69"/>
      <c r="AHS341" s="69"/>
      <c r="AHT341" s="69"/>
      <c r="AHU341" s="69"/>
      <c r="AHV341" s="69"/>
      <c r="AHW341" s="69"/>
      <c r="AHX341" s="69"/>
      <c r="AHY341" s="69"/>
      <c r="AHZ341" s="69"/>
      <c r="AIA341" s="69"/>
      <c r="AIB341" s="69"/>
      <c r="AIC341" s="69"/>
      <c r="AID341" s="69"/>
      <c r="AIE341" s="69"/>
      <c r="AIF341" s="69"/>
      <c r="AIG341" s="69"/>
      <c r="AIH341" s="69"/>
      <c r="AII341" s="69"/>
      <c r="AIJ341" s="69"/>
      <c r="AIK341" s="69"/>
      <c r="AIL341" s="69"/>
      <c r="AIM341" s="69"/>
      <c r="AIN341" s="69"/>
      <c r="AIO341" s="69"/>
      <c r="AIP341" s="69"/>
      <c r="AIQ341" s="69"/>
      <c r="AIR341" s="69"/>
      <c r="AIS341" s="69"/>
      <c r="AIT341" s="69"/>
      <c r="AIU341" s="69"/>
      <c r="AIV341" s="69"/>
      <c r="AIW341" s="69"/>
      <c r="AIX341" s="69"/>
      <c r="AIY341" s="69"/>
      <c r="AIZ341" s="69"/>
      <c r="AJA341" s="69"/>
      <c r="AJB341" s="69"/>
      <c r="AJC341" s="69"/>
      <c r="AJD341" s="69"/>
      <c r="AJE341" s="69"/>
      <c r="AJF341" s="69"/>
      <c r="AJG341" s="69"/>
      <c r="AJH341" s="69"/>
      <c r="AJI341" s="69"/>
      <c r="AJJ341" s="69"/>
      <c r="AJK341" s="69"/>
      <c r="AJL341" s="69"/>
      <c r="AJM341" s="69"/>
      <c r="AJN341" s="69"/>
      <c r="AJO341" s="69"/>
      <c r="AJP341" s="69"/>
      <c r="AJQ341" s="69"/>
      <c r="AJR341" s="69"/>
      <c r="AJS341" s="69"/>
      <c r="AJT341" s="69"/>
      <c r="AJU341" s="69"/>
      <c r="AJV341" s="69"/>
      <c r="AJW341" s="69"/>
      <c r="AJX341" s="69"/>
      <c r="AJY341" s="69"/>
      <c r="AJZ341" s="69"/>
      <c r="AKA341" s="69"/>
      <c r="AKB341" s="69"/>
      <c r="AKC341" s="69"/>
      <c r="AKD341" s="69"/>
      <c r="AKE341" s="69"/>
      <c r="AKF341" s="69"/>
      <c r="AKG341" s="69"/>
      <c r="AKH341" s="69"/>
      <c r="AKI341" s="69"/>
      <c r="AKJ341" s="69"/>
      <c r="AKK341" s="69"/>
      <c r="AKL341" s="69"/>
      <c r="AKM341" s="69"/>
      <c r="AKN341" s="69"/>
      <c r="AKO341" s="69"/>
      <c r="AKP341" s="69"/>
      <c r="AKQ341" s="69"/>
      <c r="AKR341" s="69"/>
      <c r="AKS341" s="69"/>
      <c r="AKT341" s="69"/>
      <c r="AKU341" s="69"/>
      <c r="AKV341" s="69"/>
      <c r="AKW341" s="69"/>
      <c r="AKX341" s="69"/>
      <c r="AKY341" s="69"/>
      <c r="AKZ341" s="69"/>
      <c r="ALA341" s="69"/>
      <c r="ALB341" s="69"/>
      <c r="ALC341" s="69"/>
      <c r="ALD341" s="69"/>
      <c r="ALE341" s="69"/>
      <c r="ALF341" s="69"/>
      <c r="ALG341" s="69"/>
      <c r="ALH341" s="69"/>
      <c r="ALI341" s="69"/>
      <c r="ALJ341" s="69"/>
      <c r="ALK341" s="69"/>
      <c r="ALL341" s="69"/>
      <c r="ALM341" s="69"/>
      <c r="ALN341" s="69"/>
      <c r="ALO341" s="69"/>
      <c r="ALP341" s="69"/>
      <c r="ALQ341" s="69"/>
      <c r="ALR341" s="69"/>
      <c r="ALS341" s="69"/>
      <c r="ALT341" s="69"/>
      <c r="ALU341" s="69"/>
      <c r="ALV341" s="69"/>
      <c r="ALW341" s="69"/>
      <c r="ALX341" s="69"/>
      <c r="ALY341" s="69"/>
      <c r="ALZ341" s="69"/>
      <c r="AMA341" s="69"/>
      <c r="AMB341" s="69"/>
      <c r="AMC341" s="69"/>
      <c r="AMD341" s="69"/>
      <c r="AME341" s="69"/>
      <c r="AMF341" s="69"/>
      <c r="AMG341" s="69"/>
      <c r="AMH341" s="69"/>
      <c r="AMI341" s="69"/>
      <c r="AMJ341" s="69"/>
      <c r="AMK341" s="69"/>
      <c r="AML341" s="69"/>
      <c r="AMM341" s="69"/>
      <c r="AMN341" s="69"/>
      <c r="AMO341" s="69"/>
      <c r="AMP341" s="69"/>
      <c r="AMQ341" s="69"/>
      <c r="AMR341" s="69"/>
      <c r="AMS341" s="69"/>
      <c r="AMT341" s="69"/>
      <c r="AMU341" s="69"/>
      <c r="AMV341" s="69"/>
      <c r="AMW341" s="69"/>
      <c r="AMX341" s="69"/>
      <c r="AMY341" s="69"/>
      <c r="AMZ341" s="69"/>
      <c r="ANA341" s="69"/>
      <c r="ANB341" s="69"/>
      <c r="ANC341" s="69"/>
      <c r="AND341" s="69"/>
      <c r="ANE341" s="69"/>
      <c r="ANF341" s="69"/>
      <c r="ANG341" s="69"/>
      <c r="ANH341" s="69"/>
      <c r="ANI341" s="69"/>
      <c r="ANJ341" s="69"/>
      <c r="ANK341" s="69"/>
      <c r="ANL341" s="69"/>
      <c r="ANM341" s="69"/>
      <c r="ANN341" s="69"/>
      <c r="ANO341" s="69"/>
      <c r="ANP341" s="69"/>
      <c r="ANQ341" s="69"/>
      <c r="ANR341" s="69"/>
      <c r="ANS341" s="69"/>
      <c r="ANT341" s="69"/>
      <c r="ANU341" s="69"/>
      <c r="ANV341" s="69"/>
      <c r="ANW341" s="69"/>
      <c r="ANX341" s="69"/>
      <c r="ANY341" s="69"/>
      <c r="ANZ341" s="69"/>
      <c r="AOA341" s="69"/>
      <c r="AOB341" s="69"/>
      <c r="AOC341" s="69"/>
      <c r="AOD341" s="69"/>
      <c r="AOE341" s="69"/>
      <c r="AOF341" s="69"/>
      <c r="AOG341" s="69"/>
      <c r="AOH341" s="69"/>
      <c r="AOI341" s="69"/>
      <c r="AOJ341" s="69"/>
      <c r="AOK341" s="69"/>
      <c r="AOL341" s="69"/>
      <c r="AOM341" s="69"/>
      <c r="AON341" s="69"/>
      <c r="AOO341" s="69"/>
      <c r="AOP341" s="69"/>
      <c r="AOQ341" s="69"/>
      <c r="AOR341" s="69"/>
      <c r="AOS341" s="69"/>
      <c r="AOT341" s="69"/>
      <c r="AOU341" s="69"/>
      <c r="AOV341" s="69"/>
      <c r="AOW341" s="69"/>
      <c r="AOX341" s="69"/>
      <c r="AOY341" s="69"/>
      <c r="AOZ341" s="69"/>
      <c r="APA341" s="69"/>
      <c r="APB341" s="69"/>
      <c r="APC341" s="69"/>
      <c r="APD341" s="69"/>
      <c r="APE341" s="69"/>
      <c r="APF341" s="69"/>
      <c r="APG341" s="69"/>
      <c r="APH341" s="69"/>
      <c r="API341" s="69"/>
      <c r="APJ341" s="69"/>
      <c r="APK341" s="69"/>
      <c r="APL341" s="69"/>
      <c r="APM341" s="69"/>
      <c r="APN341" s="69"/>
      <c r="APO341" s="69"/>
      <c r="APP341" s="69"/>
      <c r="APQ341" s="69"/>
      <c r="APR341" s="69"/>
      <c r="APS341" s="69"/>
      <c r="APT341" s="69"/>
      <c r="APU341" s="69"/>
      <c r="APV341" s="69"/>
      <c r="APW341" s="69"/>
      <c r="APX341" s="69"/>
      <c r="APY341" s="69"/>
      <c r="APZ341" s="69"/>
      <c r="AQA341" s="69"/>
      <c r="AQB341" s="69"/>
      <c r="AQC341" s="69"/>
      <c r="AQD341" s="69"/>
      <c r="AQE341" s="69"/>
      <c r="AQF341" s="69"/>
      <c r="AQG341" s="69"/>
      <c r="AQH341" s="69"/>
      <c r="AQI341" s="69"/>
      <c r="AQJ341" s="69"/>
      <c r="AQK341" s="69"/>
      <c r="AQL341" s="69"/>
      <c r="AQM341" s="69"/>
      <c r="AQN341" s="69"/>
      <c r="AQO341" s="69"/>
      <c r="AQP341" s="69"/>
      <c r="AQQ341" s="69"/>
      <c r="AQR341" s="69"/>
      <c r="AQS341" s="69"/>
      <c r="AQT341" s="69"/>
      <c r="AQU341" s="69"/>
      <c r="AQV341" s="69"/>
      <c r="AQW341" s="69"/>
      <c r="AQX341" s="69"/>
      <c r="AQY341" s="69"/>
      <c r="AQZ341" s="69"/>
      <c r="ARA341" s="69"/>
      <c r="ARB341" s="69"/>
      <c r="ARC341" s="69"/>
      <c r="ARD341" s="69"/>
      <c r="ARE341" s="69"/>
      <c r="ARF341" s="69"/>
      <c r="ARG341" s="69"/>
      <c r="ARH341" s="69"/>
      <c r="ARI341" s="69"/>
      <c r="ARJ341" s="69"/>
      <c r="ARK341" s="69"/>
      <c r="ARL341" s="69"/>
      <c r="ARM341" s="69"/>
      <c r="ARN341" s="69"/>
      <c r="ARO341" s="69"/>
      <c r="ARP341" s="69"/>
      <c r="ARQ341" s="69"/>
      <c r="ARR341" s="69"/>
      <c r="ARS341" s="69"/>
      <c r="ART341" s="69"/>
      <c r="ARU341" s="69"/>
      <c r="ARV341" s="69"/>
      <c r="ARW341" s="69"/>
      <c r="ARX341" s="69"/>
      <c r="ARY341" s="69"/>
      <c r="ARZ341" s="69"/>
      <c r="ASA341" s="69"/>
      <c r="ASB341" s="69"/>
      <c r="ASC341" s="69"/>
      <c r="ASD341" s="69"/>
      <c r="ASE341" s="69"/>
      <c r="ASF341" s="69"/>
      <c r="ASG341" s="69"/>
      <c r="ASH341" s="69"/>
      <c r="ASI341" s="69"/>
      <c r="ASJ341" s="69"/>
      <c r="ASK341" s="69"/>
      <c r="ASL341" s="69"/>
      <c r="ASM341" s="69"/>
      <c r="ASN341" s="69"/>
      <c r="ASO341" s="69"/>
      <c r="ASP341" s="69"/>
      <c r="ASQ341" s="69"/>
      <c r="ASR341" s="69"/>
      <c r="ASS341" s="69"/>
      <c r="AST341" s="69"/>
      <c r="ASU341" s="69"/>
      <c r="ASV341" s="69"/>
      <c r="ASW341" s="69"/>
      <c r="ASX341" s="69"/>
      <c r="ASY341" s="69"/>
      <c r="ASZ341" s="69"/>
      <c r="ATA341" s="69"/>
      <c r="ATB341" s="69"/>
      <c r="ATC341" s="69"/>
      <c r="ATD341" s="69"/>
      <c r="ATE341" s="69"/>
      <c r="ATF341" s="69"/>
      <c r="ATG341" s="69"/>
      <c r="ATH341" s="69"/>
      <c r="ATI341" s="69"/>
      <c r="ATJ341" s="69"/>
      <c r="ATK341" s="69"/>
      <c r="ATL341" s="69"/>
      <c r="ATM341" s="69"/>
      <c r="ATN341" s="69"/>
      <c r="ATO341" s="69"/>
      <c r="ATP341" s="69"/>
      <c r="ATQ341" s="69"/>
      <c r="ATR341" s="69"/>
      <c r="ATS341" s="69"/>
      <c r="ATT341" s="69"/>
      <c r="ATU341" s="69"/>
      <c r="ATV341" s="69"/>
      <c r="ATW341" s="69"/>
      <c r="ATX341" s="69"/>
      <c r="ATY341" s="69"/>
      <c r="ATZ341" s="69"/>
      <c r="AUA341" s="69"/>
      <c r="AUB341" s="69"/>
      <c r="AUC341" s="69"/>
      <c r="AUD341" s="69"/>
      <c r="AUE341" s="69"/>
      <c r="AUF341" s="69"/>
      <c r="AUG341" s="69"/>
      <c r="AUH341" s="69"/>
      <c r="AUI341" s="69"/>
      <c r="AUJ341" s="69"/>
      <c r="AUK341" s="69"/>
      <c r="AUL341" s="69"/>
      <c r="AUM341" s="69"/>
      <c r="AUN341" s="69"/>
      <c r="AUO341" s="69"/>
      <c r="AUP341" s="69"/>
      <c r="AUQ341" s="69"/>
      <c r="AUR341" s="69"/>
      <c r="AUS341" s="69"/>
      <c r="AUT341" s="69"/>
      <c r="AUU341" s="69"/>
      <c r="AUV341" s="69"/>
      <c r="AUW341" s="69"/>
      <c r="AUX341" s="69"/>
      <c r="AUY341" s="69"/>
      <c r="AUZ341" s="69"/>
      <c r="AVA341" s="69"/>
      <c r="AVB341" s="69"/>
      <c r="AVC341" s="69"/>
      <c r="AVD341" s="69"/>
      <c r="AVE341" s="69"/>
      <c r="AVF341" s="69"/>
      <c r="AVG341" s="69"/>
      <c r="AVH341" s="69"/>
      <c r="AVI341" s="69"/>
      <c r="AVJ341" s="69"/>
      <c r="AVK341" s="69"/>
      <c r="AVL341" s="69"/>
      <c r="AVM341" s="69"/>
      <c r="AVN341" s="69"/>
      <c r="AVO341" s="69"/>
      <c r="AVP341" s="69"/>
      <c r="AVQ341" s="69"/>
      <c r="AVR341" s="69"/>
      <c r="AVS341" s="69"/>
      <c r="AVT341" s="69"/>
      <c r="AVU341" s="69"/>
      <c r="AVV341" s="69"/>
      <c r="AVW341" s="69"/>
      <c r="AVX341" s="69"/>
      <c r="AVY341" s="69"/>
      <c r="AVZ341" s="69"/>
      <c r="AWA341" s="69"/>
      <c r="AWB341" s="69"/>
      <c r="AWC341" s="69"/>
      <c r="AWD341" s="69"/>
      <c r="AWE341" s="69"/>
      <c r="AWF341" s="69"/>
      <c r="AWG341" s="69"/>
      <c r="AWH341" s="69"/>
      <c r="AWI341" s="69"/>
      <c r="AWJ341" s="69"/>
      <c r="AWK341" s="69"/>
      <c r="AWL341" s="69"/>
      <c r="AWM341" s="69"/>
      <c r="AWN341" s="69"/>
      <c r="AWO341" s="69"/>
      <c r="AWP341" s="69"/>
      <c r="AWQ341" s="69"/>
      <c r="AWR341" s="69"/>
      <c r="AWS341" s="69"/>
      <c r="AWT341" s="69"/>
      <c r="AWU341" s="69"/>
      <c r="AWV341" s="69"/>
      <c r="AWW341" s="69"/>
      <c r="AWX341" s="69"/>
      <c r="AWY341" s="69"/>
      <c r="AWZ341" s="69"/>
      <c r="AXA341" s="69"/>
      <c r="AXB341" s="69"/>
      <c r="AXC341" s="69"/>
      <c r="AXD341" s="69"/>
      <c r="AXE341" s="69"/>
      <c r="AXF341" s="69"/>
      <c r="AXG341" s="69"/>
      <c r="AXH341" s="69"/>
      <c r="AXI341" s="69"/>
      <c r="AXJ341" s="69"/>
      <c r="AXK341" s="69"/>
      <c r="AXL341" s="69"/>
      <c r="AXM341" s="69"/>
      <c r="AXN341" s="69"/>
      <c r="AXO341" s="69"/>
      <c r="AXP341" s="69"/>
      <c r="AXQ341" s="69"/>
      <c r="AXR341" s="69"/>
      <c r="AXS341" s="69"/>
      <c r="AXT341" s="69"/>
      <c r="AXU341" s="69"/>
      <c r="AXV341" s="69"/>
      <c r="AXW341" s="69"/>
      <c r="AXX341" s="69"/>
      <c r="AXY341" s="69"/>
      <c r="AXZ341" s="69"/>
      <c r="AYA341" s="69"/>
      <c r="AYB341" s="69"/>
      <c r="AYC341" s="69"/>
      <c r="AYD341" s="69"/>
      <c r="AYE341" s="69"/>
      <c r="AYF341" s="69"/>
      <c r="AYG341" s="69"/>
      <c r="AYH341" s="69"/>
      <c r="AYI341" s="69"/>
      <c r="AYJ341" s="69"/>
      <c r="AYK341" s="69"/>
      <c r="AYL341" s="69"/>
      <c r="AYM341" s="69"/>
      <c r="AYN341" s="69"/>
      <c r="AYO341" s="69"/>
      <c r="AYP341" s="69"/>
      <c r="AYQ341" s="69"/>
      <c r="AYR341" s="69"/>
      <c r="AYS341" s="69"/>
      <c r="AYT341" s="69"/>
      <c r="AYU341" s="69"/>
      <c r="AYV341" s="69"/>
      <c r="AYW341" s="69"/>
      <c r="AYX341" s="69"/>
      <c r="AYY341" s="69"/>
      <c r="AYZ341" s="69"/>
      <c r="AZA341" s="69"/>
      <c r="AZB341" s="69"/>
      <c r="AZC341" s="69"/>
      <c r="AZD341" s="69"/>
      <c r="AZE341" s="69"/>
      <c r="AZF341" s="69"/>
      <c r="AZG341" s="69"/>
      <c r="AZH341" s="69"/>
      <c r="AZI341" s="69"/>
      <c r="AZJ341" s="69"/>
      <c r="AZK341" s="69"/>
      <c r="AZL341" s="69"/>
      <c r="AZM341" s="69"/>
      <c r="AZN341" s="69"/>
      <c r="AZO341" s="69"/>
      <c r="AZP341" s="69"/>
      <c r="AZQ341" s="69"/>
      <c r="AZR341" s="69"/>
      <c r="AZS341" s="69"/>
      <c r="AZT341" s="69"/>
      <c r="AZU341" s="69"/>
      <c r="AZV341" s="69"/>
      <c r="AZW341" s="69"/>
      <c r="AZX341" s="69"/>
      <c r="AZY341" s="69"/>
      <c r="AZZ341" s="69"/>
      <c r="BAA341" s="69"/>
      <c r="BAB341" s="69"/>
      <c r="BAC341" s="69"/>
      <c r="BAD341" s="69"/>
      <c r="BAE341" s="69"/>
      <c r="BAF341" s="69"/>
      <c r="BAG341" s="69"/>
      <c r="BAH341" s="69"/>
      <c r="BAI341" s="69"/>
      <c r="BAJ341" s="69"/>
      <c r="BAK341" s="69"/>
      <c r="BAL341" s="69"/>
      <c r="BAM341" s="69"/>
      <c r="BAN341" s="69"/>
      <c r="BAO341" s="69"/>
      <c r="BAP341" s="69"/>
      <c r="BAQ341" s="69"/>
      <c r="BAR341" s="69"/>
      <c r="BAS341" s="69"/>
      <c r="BAT341" s="69"/>
      <c r="BAU341" s="69"/>
      <c r="BAV341" s="69"/>
      <c r="BAW341" s="69"/>
      <c r="BAX341" s="69"/>
      <c r="BAY341" s="69"/>
      <c r="BAZ341" s="69"/>
      <c r="BBA341" s="69"/>
      <c r="BBB341" s="126"/>
    </row>
    <row r="342" s="21" customFormat="1" spans="1:1406">
      <c r="A342" s="113"/>
      <c r="B342" s="114" t="s">
        <v>591</v>
      </c>
      <c r="C342" s="94">
        <v>94.6666666666667</v>
      </c>
      <c r="D342" s="95"/>
      <c r="E342" s="95"/>
      <c r="F342" s="103"/>
      <c r="G342" s="96"/>
      <c r="H342" s="115"/>
      <c r="I342" s="100"/>
      <c r="J342" s="100"/>
      <c r="K342" s="122"/>
      <c r="L342" s="122"/>
      <c r="M342" s="124"/>
      <c r="N342" s="71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  <c r="GV342" s="69"/>
      <c r="GW342" s="69"/>
      <c r="GX342" s="69"/>
      <c r="GY342" s="69"/>
      <c r="GZ342" s="69"/>
      <c r="HA342" s="69"/>
      <c r="HB342" s="69"/>
      <c r="HC342" s="69"/>
      <c r="HD342" s="69"/>
      <c r="HE342" s="69"/>
      <c r="HF342" s="69"/>
      <c r="HG342" s="69"/>
      <c r="HH342" s="69"/>
      <c r="HI342" s="69"/>
      <c r="HJ342" s="69"/>
      <c r="HK342" s="69"/>
      <c r="HL342" s="69"/>
      <c r="HM342" s="69"/>
      <c r="HN342" s="69"/>
      <c r="HO342" s="69"/>
      <c r="HP342" s="69"/>
      <c r="HQ342" s="69"/>
      <c r="HR342" s="69"/>
      <c r="HS342" s="69"/>
      <c r="HT342" s="69"/>
      <c r="HU342" s="69"/>
      <c r="HV342" s="69"/>
      <c r="HW342" s="69"/>
      <c r="HX342" s="69"/>
      <c r="HY342" s="69"/>
      <c r="HZ342" s="69"/>
      <c r="IA342" s="69"/>
      <c r="IB342" s="69"/>
      <c r="IC342" s="69"/>
      <c r="ID342" s="69"/>
      <c r="IE342" s="69"/>
      <c r="IF342" s="69"/>
      <c r="IG342" s="69"/>
      <c r="IH342" s="69"/>
      <c r="II342" s="69"/>
      <c r="IJ342" s="69"/>
      <c r="IK342" s="69"/>
      <c r="IL342" s="69"/>
      <c r="IM342" s="69"/>
      <c r="IN342" s="69"/>
      <c r="IO342" s="69"/>
      <c r="IP342" s="69"/>
      <c r="IQ342" s="69"/>
      <c r="IR342" s="69"/>
      <c r="IS342" s="69"/>
      <c r="IT342" s="69"/>
      <c r="IU342" s="69"/>
      <c r="IV342" s="69"/>
      <c r="IW342" s="69"/>
      <c r="IX342" s="69"/>
      <c r="IY342" s="69"/>
      <c r="IZ342" s="69"/>
      <c r="JA342" s="69"/>
      <c r="JB342" s="69"/>
      <c r="JC342" s="69"/>
      <c r="JD342" s="69"/>
      <c r="JE342" s="69"/>
      <c r="JF342" s="69"/>
      <c r="JG342" s="69"/>
      <c r="JH342" s="69"/>
      <c r="JI342" s="69"/>
      <c r="JJ342" s="69"/>
      <c r="JK342" s="69"/>
      <c r="JL342" s="69"/>
      <c r="JM342" s="69"/>
      <c r="JN342" s="69"/>
      <c r="JO342" s="69"/>
      <c r="JP342" s="69"/>
      <c r="JQ342" s="69"/>
      <c r="JR342" s="69"/>
      <c r="JS342" s="69"/>
      <c r="JT342" s="69"/>
      <c r="JU342" s="69"/>
      <c r="JV342" s="69"/>
      <c r="JW342" s="69"/>
      <c r="JX342" s="69"/>
      <c r="JY342" s="69"/>
      <c r="JZ342" s="69"/>
      <c r="KA342" s="69"/>
      <c r="KB342" s="69"/>
      <c r="KC342" s="69"/>
      <c r="KD342" s="69"/>
      <c r="KE342" s="69"/>
      <c r="KF342" s="69"/>
      <c r="KG342" s="69"/>
      <c r="KH342" s="69"/>
      <c r="KI342" s="69"/>
      <c r="KJ342" s="69"/>
      <c r="KK342" s="69"/>
      <c r="KL342" s="69"/>
      <c r="KM342" s="69"/>
      <c r="KN342" s="69"/>
      <c r="KO342" s="69"/>
      <c r="KP342" s="69"/>
      <c r="KQ342" s="69"/>
      <c r="KR342" s="69"/>
      <c r="KS342" s="69"/>
      <c r="KT342" s="69"/>
      <c r="KU342" s="69"/>
      <c r="KV342" s="69"/>
      <c r="KW342" s="69"/>
      <c r="KX342" s="69"/>
      <c r="KY342" s="69"/>
      <c r="KZ342" s="69"/>
      <c r="LA342" s="69"/>
      <c r="LB342" s="69"/>
      <c r="LC342" s="69"/>
      <c r="LD342" s="69"/>
      <c r="LE342" s="69"/>
      <c r="LF342" s="69"/>
      <c r="LG342" s="69"/>
      <c r="LH342" s="69"/>
      <c r="LI342" s="69"/>
      <c r="LJ342" s="69"/>
      <c r="LK342" s="69"/>
      <c r="LL342" s="69"/>
      <c r="LM342" s="69"/>
      <c r="LN342" s="69"/>
      <c r="LO342" s="69"/>
      <c r="LP342" s="69"/>
      <c r="LQ342" s="69"/>
      <c r="LR342" s="69"/>
      <c r="LS342" s="69"/>
      <c r="LT342" s="69"/>
      <c r="LU342" s="69"/>
      <c r="LV342" s="69"/>
      <c r="LW342" s="69"/>
      <c r="LX342" s="69"/>
      <c r="LY342" s="69"/>
      <c r="LZ342" s="69"/>
      <c r="MA342" s="69"/>
      <c r="MB342" s="69"/>
      <c r="MC342" s="69"/>
      <c r="MD342" s="69"/>
      <c r="ME342" s="69"/>
      <c r="MF342" s="69"/>
      <c r="MG342" s="69"/>
      <c r="MH342" s="69"/>
      <c r="MI342" s="69"/>
      <c r="MJ342" s="69"/>
      <c r="MK342" s="69"/>
      <c r="ML342" s="69"/>
      <c r="MM342" s="69"/>
      <c r="MN342" s="69"/>
      <c r="MO342" s="69"/>
      <c r="MP342" s="69"/>
      <c r="MQ342" s="69"/>
      <c r="MR342" s="69"/>
      <c r="MS342" s="69"/>
      <c r="MT342" s="69"/>
      <c r="MU342" s="69"/>
      <c r="MV342" s="69"/>
      <c r="MW342" s="69"/>
      <c r="MX342" s="69"/>
      <c r="MY342" s="69"/>
      <c r="MZ342" s="69"/>
      <c r="NA342" s="69"/>
      <c r="NB342" s="69"/>
      <c r="NC342" s="69"/>
      <c r="ND342" s="69"/>
      <c r="NE342" s="69"/>
      <c r="NF342" s="69"/>
      <c r="NG342" s="69"/>
      <c r="NH342" s="69"/>
      <c r="NI342" s="69"/>
      <c r="NJ342" s="69"/>
      <c r="NK342" s="69"/>
      <c r="NL342" s="69"/>
      <c r="NM342" s="69"/>
      <c r="NN342" s="69"/>
      <c r="NO342" s="69"/>
      <c r="NP342" s="69"/>
      <c r="NQ342" s="69"/>
      <c r="NR342" s="69"/>
      <c r="NS342" s="69"/>
      <c r="NT342" s="69"/>
      <c r="NU342" s="69"/>
      <c r="NV342" s="69"/>
      <c r="NW342" s="69"/>
      <c r="NX342" s="69"/>
      <c r="NY342" s="69"/>
      <c r="NZ342" s="69"/>
      <c r="OA342" s="69"/>
      <c r="OB342" s="69"/>
      <c r="OC342" s="69"/>
      <c r="OD342" s="69"/>
      <c r="OE342" s="69"/>
      <c r="OF342" s="69"/>
      <c r="OG342" s="69"/>
      <c r="OH342" s="69"/>
      <c r="OI342" s="69"/>
      <c r="OJ342" s="69"/>
      <c r="OK342" s="69"/>
      <c r="OL342" s="69"/>
      <c r="OM342" s="69"/>
      <c r="ON342" s="69"/>
      <c r="OO342" s="69"/>
      <c r="OP342" s="69"/>
      <c r="OQ342" s="69"/>
      <c r="OR342" s="69"/>
      <c r="OS342" s="69"/>
      <c r="OT342" s="69"/>
      <c r="OU342" s="69"/>
      <c r="OV342" s="69"/>
      <c r="OW342" s="69"/>
      <c r="OX342" s="69"/>
      <c r="OY342" s="69"/>
      <c r="OZ342" s="69"/>
      <c r="PA342" s="69"/>
      <c r="PB342" s="69"/>
      <c r="PC342" s="69"/>
      <c r="PD342" s="69"/>
      <c r="PE342" s="69"/>
      <c r="PF342" s="69"/>
      <c r="PG342" s="69"/>
      <c r="PH342" s="69"/>
      <c r="PI342" s="69"/>
      <c r="PJ342" s="69"/>
      <c r="PK342" s="69"/>
      <c r="PL342" s="69"/>
      <c r="PM342" s="69"/>
      <c r="PN342" s="69"/>
      <c r="PO342" s="69"/>
      <c r="PP342" s="69"/>
      <c r="PQ342" s="69"/>
      <c r="PR342" s="69"/>
      <c r="PS342" s="69"/>
      <c r="PT342" s="69"/>
      <c r="PU342" s="69"/>
      <c r="PV342" s="69"/>
      <c r="PW342" s="69"/>
      <c r="PX342" s="69"/>
      <c r="PY342" s="69"/>
      <c r="PZ342" s="69"/>
      <c r="QA342" s="69"/>
      <c r="QB342" s="69"/>
      <c r="QC342" s="69"/>
      <c r="QD342" s="69"/>
      <c r="QE342" s="69"/>
      <c r="QF342" s="69"/>
      <c r="QG342" s="69"/>
      <c r="QH342" s="69"/>
      <c r="QI342" s="69"/>
      <c r="QJ342" s="69"/>
      <c r="QK342" s="69"/>
      <c r="QL342" s="69"/>
      <c r="QM342" s="69"/>
      <c r="QN342" s="69"/>
      <c r="QO342" s="69"/>
      <c r="QP342" s="69"/>
      <c r="QQ342" s="69"/>
      <c r="QR342" s="69"/>
      <c r="QS342" s="69"/>
      <c r="QT342" s="69"/>
      <c r="QU342" s="69"/>
      <c r="QV342" s="69"/>
      <c r="QW342" s="69"/>
      <c r="QX342" s="69"/>
      <c r="QY342" s="69"/>
      <c r="QZ342" s="69"/>
      <c r="RA342" s="69"/>
      <c r="RB342" s="69"/>
      <c r="RC342" s="69"/>
      <c r="RD342" s="69"/>
      <c r="RE342" s="69"/>
      <c r="RF342" s="69"/>
      <c r="RG342" s="69"/>
      <c r="RH342" s="69"/>
      <c r="RI342" s="69"/>
      <c r="RJ342" s="69"/>
      <c r="RK342" s="69"/>
      <c r="RL342" s="69"/>
      <c r="RM342" s="69"/>
      <c r="RN342" s="69"/>
      <c r="RO342" s="69"/>
      <c r="RP342" s="69"/>
      <c r="RQ342" s="69"/>
      <c r="RR342" s="69"/>
      <c r="RS342" s="69"/>
      <c r="RT342" s="69"/>
      <c r="RU342" s="69"/>
      <c r="RV342" s="69"/>
      <c r="RW342" s="69"/>
      <c r="RX342" s="69"/>
      <c r="RY342" s="69"/>
      <c r="RZ342" s="69"/>
      <c r="SA342" s="69"/>
      <c r="SB342" s="69"/>
      <c r="SC342" s="69"/>
      <c r="SD342" s="69"/>
      <c r="SE342" s="69"/>
      <c r="SF342" s="69"/>
      <c r="SG342" s="69"/>
      <c r="SH342" s="69"/>
      <c r="SI342" s="69"/>
      <c r="SJ342" s="69"/>
      <c r="SK342" s="69"/>
      <c r="SL342" s="69"/>
      <c r="SM342" s="69"/>
      <c r="SN342" s="69"/>
      <c r="SO342" s="69"/>
      <c r="SP342" s="69"/>
      <c r="SQ342" s="69"/>
      <c r="SR342" s="69"/>
      <c r="SS342" s="69"/>
      <c r="ST342" s="69"/>
      <c r="SU342" s="69"/>
      <c r="SV342" s="69"/>
      <c r="SW342" s="69"/>
      <c r="SX342" s="69"/>
      <c r="SY342" s="69"/>
      <c r="SZ342" s="69"/>
      <c r="TA342" s="69"/>
      <c r="TB342" s="69"/>
      <c r="TC342" s="69"/>
      <c r="TD342" s="69"/>
      <c r="TE342" s="69"/>
      <c r="TF342" s="69"/>
      <c r="TG342" s="69"/>
      <c r="TH342" s="69"/>
      <c r="TI342" s="69"/>
      <c r="TJ342" s="69"/>
      <c r="TK342" s="69"/>
      <c r="TL342" s="69"/>
      <c r="TM342" s="69"/>
      <c r="TN342" s="69"/>
      <c r="TO342" s="69"/>
      <c r="TP342" s="69"/>
      <c r="TQ342" s="69"/>
      <c r="TR342" s="69"/>
      <c r="TS342" s="69"/>
      <c r="TT342" s="69"/>
      <c r="TU342" s="69"/>
      <c r="TV342" s="69"/>
      <c r="TW342" s="69"/>
      <c r="TX342" s="69"/>
      <c r="TY342" s="69"/>
      <c r="TZ342" s="69"/>
      <c r="UA342" s="69"/>
      <c r="UB342" s="69"/>
      <c r="UC342" s="69"/>
      <c r="UD342" s="69"/>
      <c r="UE342" s="69"/>
      <c r="UF342" s="69"/>
      <c r="UG342" s="69"/>
      <c r="UH342" s="69"/>
      <c r="UI342" s="69"/>
      <c r="UJ342" s="69"/>
      <c r="UK342" s="69"/>
      <c r="UL342" s="69"/>
      <c r="UM342" s="69"/>
      <c r="UN342" s="69"/>
      <c r="UO342" s="69"/>
      <c r="UP342" s="69"/>
      <c r="UQ342" s="69"/>
      <c r="UR342" s="69"/>
      <c r="US342" s="69"/>
      <c r="UT342" s="69"/>
      <c r="UU342" s="69"/>
      <c r="UV342" s="69"/>
      <c r="UW342" s="69"/>
      <c r="UX342" s="69"/>
      <c r="UY342" s="69"/>
      <c r="UZ342" s="69"/>
      <c r="VA342" s="69"/>
      <c r="VB342" s="69"/>
      <c r="VC342" s="69"/>
      <c r="VD342" s="69"/>
      <c r="VE342" s="69"/>
      <c r="VF342" s="69"/>
      <c r="VG342" s="69"/>
      <c r="VH342" s="69"/>
      <c r="VI342" s="69"/>
      <c r="VJ342" s="69"/>
      <c r="VK342" s="69"/>
      <c r="VL342" s="69"/>
      <c r="VM342" s="69"/>
      <c r="VN342" s="69"/>
      <c r="VO342" s="69"/>
      <c r="VP342" s="69"/>
      <c r="VQ342" s="69"/>
      <c r="VR342" s="69"/>
      <c r="VS342" s="69"/>
      <c r="VT342" s="69"/>
      <c r="VU342" s="69"/>
      <c r="VV342" s="69"/>
      <c r="VW342" s="69"/>
      <c r="VX342" s="69"/>
      <c r="VY342" s="69"/>
      <c r="VZ342" s="69"/>
      <c r="WA342" s="69"/>
      <c r="WB342" s="69"/>
      <c r="WC342" s="69"/>
      <c r="WD342" s="69"/>
      <c r="WE342" s="69"/>
      <c r="WF342" s="69"/>
      <c r="WG342" s="69"/>
      <c r="WH342" s="69"/>
      <c r="WI342" s="69"/>
      <c r="WJ342" s="69"/>
      <c r="WK342" s="69"/>
      <c r="WL342" s="69"/>
      <c r="WM342" s="69"/>
      <c r="WN342" s="69"/>
      <c r="WO342" s="69"/>
      <c r="WP342" s="69"/>
      <c r="WQ342" s="69"/>
      <c r="WR342" s="69"/>
      <c r="WS342" s="69"/>
      <c r="WT342" s="69"/>
      <c r="WU342" s="69"/>
      <c r="WV342" s="69"/>
      <c r="WW342" s="69"/>
      <c r="WX342" s="69"/>
      <c r="WY342" s="69"/>
      <c r="WZ342" s="69"/>
      <c r="XA342" s="69"/>
      <c r="XB342" s="69"/>
      <c r="XC342" s="69"/>
      <c r="XD342" s="69"/>
      <c r="XE342" s="69"/>
      <c r="XF342" s="69"/>
      <c r="XG342" s="69"/>
      <c r="XH342" s="69"/>
      <c r="XI342" s="69"/>
      <c r="XJ342" s="69"/>
      <c r="XK342" s="69"/>
      <c r="XL342" s="69"/>
      <c r="XM342" s="69"/>
      <c r="XN342" s="69"/>
      <c r="XO342" s="69"/>
      <c r="XP342" s="69"/>
      <c r="XQ342" s="69"/>
      <c r="XR342" s="69"/>
      <c r="XS342" s="69"/>
      <c r="XT342" s="69"/>
      <c r="XU342" s="69"/>
      <c r="XV342" s="69"/>
      <c r="XW342" s="69"/>
      <c r="XX342" s="69"/>
      <c r="XY342" s="69"/>
      <c r="XZ342" s="69"/>
      <c r="YA342" s="69"/>
      <c r="YB342" s="69"/>
      <c r="YC342" s="69"/>
      <c r="YD342" s="69"/>
      <c r="YE342" s="69"/>
      <c r="YF342" s="69"/>
      <c r="YG342" s="69"/>
      <c r="YH342" s="69"/>
      <c r="YI342" s="69"/>
      <c r="YJ342" s="69"/>
      <c r="YK342" s="69"/>
      <c r="YL342" s="69"/>
      <c r="YM342" s="69"/>
      <c r="YN342" s="69"/>
      <c r="YO342" s="69"/>
      <c r="YP342" s="69"/>
      <c r="YQ342" s="69"/>
      <c r="YR342" s="69"/>
      <c r="YS342" s="69"/>
      <c r="YT342" s="69"/>
      <c r="YU342" s="69"/>
      <c r="YV342" s="69"/>
      <c r="YW342" s="69"/>
      <c r="YX342" s="69"/>
      <c r="YY342" s="69"/>
      <c r="YZ342" s="69"/>
      <c r="ZA342" s="69"/>
      <c r="ZB342" s="69"/>
      <c r="ZC342" s="69"/>
      <c r="ZD342" s="69"/>
      <c r="ZE342" s="69"/>
      <c r="ZF342" s="69"/>
      <c r="ZG342" s="69"/>
      <c r="ZH342" s="69"/>
      <c r="ZI342" s="69"/>
      <c r="ZJ342" s="69"/>
      <c r="ZK342" s="69"/>
      <c r="ZL342" s="69"/>
      <c r="ZM342" s="69"/>
      <c r="ZN342" s="69"/>
      <c r="ZO342" s="69"/>
      <c r="ZP342" s="69"/>
      <c r="ZQ342" s="69"/>
      <c r="ZR342" s="69"/>
      <c r="ZS342" s="69"/>
      <c r="ZT342" s="69"/>
      <c r="ZU342" s="69"/>
      <c r="ZV342" s="69"/>
      <c r="ZW342" s="69"/>
      <c r="ZX342" s="69"/>
      <c r="ZY342" s="69"/>
      <c r="ZZ342" s="69"/>
      <c r="AAA342" s="69"/>
      <c r="AAB342" s="69"/>
      <c r="AAC342" s="69"/>
      <c r="AAD342" s="69"/>
      <c r="AAE342" s="69"/>
      <c r="AAF342" s="69"/>
      <c r="AAG342" s="69"/>
      <c r="AAH342" s="69"/>
      <c r="AAI342" s="69"/>
      <c r="AAJ342" s="69"/>
      <c r="AAK342" s="69"/>
      <c r="AAL342" s="69"/>
      <c r="AAM342" s="69"/>
      <c r="AAN342" s="69"/>
      <c r="AAO342" s="69"/>
      <c r="AAP342" s="69"/>
      <c r="AAQ342" s="69"/>
      <c r="AAR342" s="69"/>
      <c r="AAS342" s="69"/>
      <c r="AAT342" s="69"/>
      <c r="AAU342" s="69"/>
      <c r="AAV342" s="69"/>
      <c r="AAW342" s="69"/>
      <c r="AAX342" s="69"/>
      <c r="AAY342" s="69"/>
      <c r="AAZ342" s="69"/>
      <c r="ABA342" s="69"/>
      <c r="ABB342" s="69"/>
      <c r="ABC342" s="69"/>
      <c r="ABD342" s="69"/>
      <c r="ABE342" s="69"/>
      <c r="ABF342" s="69"/>
      <c r="ABG342" s="69"/>
      <c r="ABH342" s="69"/>
      <c r="ABI342" s="69"/>
      <c r="ABJ342" s="69"/>
      <c r="ABK342" s="69"/>
      <c r="ABL342" s="69"/>
      <c r="ABM342" s="69"/>
      <c r="ABN342" s="69"/>
      <c r="ABO342" s="69"/>
      <c r="ABP342" s="69"/>
      <c r="ABQ342" s="69"/>
      <c r="ABR342" s="69"/>
      <c r="ABS342" s="69"/>
      <c r="ABT342" s="69"/>
      <c r="ABU342" s="69"/>
      <c r="ABV342" s="69"/>
      <c r="ABW342" s="69"/>
      <c r="ABX342" s="69"/>
      <c r="ABY342" s="69"/>
      <c r="ABZ342" s="69"/>
      <c r="ACA342" s="69"/>
      <c r="ACB342" s="69"/>
      <c r="ACC342" s="69"/>
      <c r="ACD342" s="69"/>
      <c r="ACE342" s="69"/>
      <c r="ACF342" s="69"/>
      <c r="ACG342" s="69"/>
      <c r="ACH342" s="69"/>
      <c r="ACI342" s="69"/>
      <c r="ACJ342" s="69"/>
      <c r="ACK342" s="69"/>
      <c r="ACL342" s="69"/>
      <c r="ACM342" s="69"/>
      <c r="ACN342" s="69"/>
      <c r="ACO342" s="69"/>
      <c r="ACP342" s="69"/>
      <c r="ACQ342" s="69"/>
      <c r="ACR342" s="69"/>
      <c r="ACS342" s="69"/>
      <c r="ACT342" s="69"/>
      <c r="ACU342" s="69"/>
      <c r="ACV342" s="69"/>
      <c r="ACW342" s="69"/>
      <c r="ACX342" s="69"/>
      <c r="ACY342" s="69"/>
      <c r="ACZ342" s="69"/>
      <c r="ADA342" s="69"/>
      <c r="ADB342" s="69"/>
      <c r="ADC342" s="69"/>
      <c r="ADD342" s="69"/>
      <c r="ADE342" s="69"/>
      <c r="ADF342" s="69"/>
      <c r="ADG342" s="69"/>
      <c r="ADH342" s="69"/>
      <c r="ADI342" s="69"/>
      <c r="ADJ342" s="69"/>
      <c r="ADK342" s="69"/>
      <c r="ADL342" s="69"/>
      <c r="ADM342" s="69"/>
      <c r="ADN342" s="69"/>
      <c r="ADO342" s="69"/>
      <c r="ADP342" s="69"/>
      <c r="ADQ342" s="69"/>
      <c r="ADR342" s="69"/>
      <c r="ADS342" s="69"/>
      <c r="ADT342" s="69"/>
      <c r="ADU342" s="69"/>
      <c r="ADV342" s="69"/>
      <c r="ADW342" s="69"/>
      <c r="ADX342" s="69"/>
      <c r="ADY342" s="69"/>
      <c r="ADZ342" s="69"/>
      <c r="AEA342" s="69"/>
      <c r="AEB342" s="69"/>
      <c r="AEC342" s="69"/>
      <c r="AED342" s="69"/>
      <c r="AEE342" s="69"/>
      <c r="AEF342" s="69"/>
      <c r="AEG342" s="69"/>
      <c r="AEH342" s="69"/>
      <c r="AEI342" s="69"/>
      <c r="AEJ342" s="69"/>
      <c r="AEK342" s="69"/>
      <c r="AEL342" s="69"/>
      <c r="AEM342" s="69"/>
      <c r="AEN342" s="69"/>
      <c r="AEO342" s="69"/>
      <c r="AEP342" s="69"/>
      <c r="AEQ342" s="69"/>
      <c r="AER342" s="69"/>
      <c r="AES342" s="69"/>
      <c r="AET342" s="69"/>
      <c r="AEU342" s="69"/>
      <c r="AEV342" s="69"/>
      <c r="AEW342" s="69"/>
      <c r="AEX342" s="69"/>
      <c r="AEY342" s="69"/>
      <c r="AEZ342" s="69"/>
      <c r="AFA342" s="69"/>
      <c r="AFB342" s="69"/>
      <c r="AFC342" s="69"/>
      <c r="AFD342" s="69"/>
      <c r="AFE342" s="69"/>
      <c r="AFF342" s="69"/>
      <c r="AFG342" s="69"/>
      <c r="AFH342" s="69"/>
      <c r="AFI342" s="69"/>
      <c r="AFJ342" s="69"/>
      <c r="AFK342" s="69"/>
      <c r="AFL342" s="69"/>
      <c r="AFM342" s="69"/>
      <c r="AFN342" s="69"/>
      <c r="AFO342" s="69"/>
      <c r="AFP342" s="69"/>
      <c r="AFQ342" s="69"/>
      <c r="AFR342" s="69"/>
      <c r="AFS342" s="69"/>
      <c r="AFT342" s="69"/>
      <c r="AFU342" s="69"/>
      <c r="AFV342" s="69"/>
      <c r="AFW342" s="69"/>
      <c r="AFX342" s="69"/>
      <c r="AFY342" s="69"/>
      <c r="AFZ342" s="69"/>
      <c r="AGA342" s="69"/>
      <c r="AGB342" s="69"/>
      <c r="AGC342" s="69"/>
      <c r="AGD342" s="69"/>
      <c r="AGE342" s="69"/>
      <c r="AGF342" s="69"/>
      <c r="AGG342" s="69"/>
      <c r="AGH342" s="69"/>
      <c r="AGI342" s="69"/>
      <c r="AGJ342" s="69"/>
      <c r="AGK342" s="69"/>
      <c r="AGL342" s="69"/>
      <c r="AGM342" s="69"/>
      <c r="AGN342" s="69"/>
      <c r="AGO342" s="69"/>
      <c r="AGP342" s="69"/>
      <c r="AGQ342" s="69"/>
      <c r="AGR342" s="69"/>
      <c r="AGS342" s="69"/>
      <c r="AGT342" s="69"/>
      <c r="AGU342" s="69"/>
      <c r="AGV342" s="69"/>
      <c r="AGW342" s="69"/>
      <c r="AGX342" s="69"/>
      <c r="AGY342" s="69"/>
      <c r="AGZ342" s="69"/>
      <c r="AHA342" s="69"/>
      <c r="AHB342" s="69"/>
      <c r="AHC342" s="69"/>
      <c r="AHD342" s="69"/>
      <c r="AHE342" s="69"/>
      <c r="AHF342" s="69"/>
      <c r="AHG342" s="69"/>
      <c r="AHH342" s="69"/>
      <c r="AHI342" s="69"/>
      <c r="AHJ342" s="69"/>
      <c r="AHK342" s="69"/>
      <c r="AHL342" s="69"/>
      <c r="AHM342" s="69"/>
      <c r="AHN342" s="69"/>
      <c r="AHO342" s="69"/>
      <c r="AHP342" s="69"/>
      <c r="AHQ342" s="69"/>
      <c r="AHR342" s="69"/>
      <c r="AHS342" s="69"/>
      <c r="AHT342" s="69"/>
      <c r="AHU342" s="69"/>
      <c r="AHV342" s="69"/>
      <c r="AHW342" s="69"/>
      <c r="AHX342" s="69"/>
      <c r="AHY342" s="69"/>
      <c r="AHZ342" s="69"/>
      <c r="AIA342" s="69"/>
      <c r="AIB342" s="69"/>
      <c r="AIC342" s="69"/>
      <c r="AID342" s="69"/>
      <c r="AIE342" s="69"/>
      <c r="AIF342" s="69"/>
      <c r="AIG342" s="69"/>
      <c r="AIH342" s="69"/>
      <c r="AII342" s="69"/>
      <c r="AIJ342" s="69"/>
      <c r="AIK342" s="69"/>
      <c r="AIL342" s="69"/>
      <c r="AIM342" s="69"/>
      <c r="AIN342" s="69"/>
      <c r="AIO342" s="69"/>
      <c r="AIP342" s="69"/>
      <c r="AIQ342" s="69"/>
      <c r="AIR342" s="69"/>
      <c r="AIS342" s="69"/>
      <c r="AIT342" s="69"/>
      <c r="AIU342" s="69"/>
      <c r="AIV342" s="69"/>
      <c r="AIW342" s="69"/>
      <c r="AIX342" s="69"/>
      <c r="AIY342" s="69"/>
      <c r="AIZ342" s="69"/>
      <c r="AJA342" s="69"/>
      <c r="AJB342" s="69"/>
      <c r="AJC342" s="69"/>
      <c r="AJD342" s="69"/>
      <c r="AJE342" s="69"/>
      <c r="AJF342" s="69"/>
      <c r="AJG342" s="69"/>
      <c r="AJH342" s="69"/>
      <c r="AJI342" s="69"/>
      <c r="AJJ342" s="69"/>
      <c r="AJK342" s="69"/>
      <c r="AJL342" s="69"/>
      <c r="AJM342" s="69"/>
      <c r="AJN342" s="69"/>
      <c r="AJO342" s="69"/>
      <c r="AJP342" s="69"/>
      <c r="AJQ342" s="69"/>
      <c r="AJR342" s="69"/>
      <c r="AJS342" s="69"/>
      <c r="AJT342" s="69"/>
      <c r="AJU342" s="69"/>
      <c r="AJV342" s="69"/>
      <c r="AJW342" s="69"/>
      <c r="AJX342" s="69"/>
      <c r="AJY342" s="69"/>
      <c r="AJZ342" s="69"/>
      <c r="AKA342" s="69"/>
      <c r="AKB342" s="69"/>
      <c r="AKC342" s="69"/>
      <c r="AKD342" s="69"/>
      <c r="AKE342" s="69"/>
      <c r="AKF342" s="69"/>
      <c r="AKG342" s="69"/>
      <c r="AKH342" s="69"/>
      <c r="AKI342" s="69"/>
      <c r="AKJ342" s="69"/>
      <c r="AKK342" s="69"/>
      <c r="AKL342" s="69"/>
      <c r="AKM342" s="69"/>
      <c r="AKN342" s="69"/>
      <c r="AKO342" s="69"/>
      <c r="AKP342" s="69"/>
      <c r="AKQ342" s="69"/>
      <c r="AKR342" s="69"/>
      <c r="AKS342" s="69"/>
      <c r="AKT342" s="69"/>
      <c r="AKU342" s="69"/>
      <c r="AKV342" s="69"/>
      <c r="AKW342" s="69"/>
      <c r="AKX342" s="69"/>
      <c r="AKY342" s="69"/>
      <c r="AKZ342" s="69"/>
      <c r="ALA342" s="69"/>
      <c r="ALB342" s="69"/>
      <c r="ALC342" s="69"/>
      <c r="ALD342" s="69"/>
      <c r="ALE342" s="69"/>
      <c r="ALF342" s="69"/>
      <c r="ALG342" s="69"/>
      <c r="ALH342" s="69"/>
      <c r="ALI342" s="69"/>
      <c r="ALJ342" s="69"/>
      <c r="ALK342" s="69"/>
      <c r="ALL342" s="69"/>
      <c r="ALM342" s="69"/>
      <c r="ALN342" s="69"/>
      <c r="ALO342" s="69"/>
      <c r="ALP342" s="69"/>
      <c r="ALQ342" s="69"/>
      <c r="ALR342" s="69"/>
      <c r="ALS342" s="69"/>
      <c r="ALT342" s="69"/>
      <c r="ALU342" s="69"/>
      <c r="ALV342" s="69"/>
      <c r="ALW342" s="69"/>
      <c r="ALX342" s="69"/>
      <c r="ALY342" s="69"/>
      <c r="ALZ342" s="69"/>
      <c r="AMA342" s="69"/>
      <c r="AMB342" s="69"/>
      <c r="AMC342" s="69"/>
      <c r="AMD342" s="69"/>
      <c r="AME342" s="69"/>
      <c r="AMF342" s="69"/>
      <c r="AMG342" s="69"/>
      <c r="AMH342" s="69"/>
      <c r="AMI342" s="69"/>
      <c r="AMJ342" s="69"/>
      <c r="AMK342" s="69"/>
      <c r="AML342" s="69"/>
      <c r="AMM342" s="69"/>
      <c r="AMN342" s="69"/>
      <c r="AMO342" s="69"/>
      <c r="AMP342" s="69"/>
      <c r="AMQ342" s="69"/>
      <c r="AMR342" s="69"/>
      <c r="AMS342" s="69"/>
      <c r="AMT342" s="69"/>
      <c r="AMU342" s="69"/>
      <c r="AMV342" s="69"/>
      <c r="AMW342" s="69"/>
      <c r="AMX342" s="69"/>
      <c r="AMY342" s="69"/>
      <c r="AMZ342" s="69"/>
      <c r="ANA342" s="69"/>
      <c r="ANB342" s="69"/>
      <c r="ANC342" s="69"/>
      <c r="AND342" s="69"/>
      <c r="ANE342" s="69"/>
      <c r="ANF342" s="69"/>
      <c r="ANG342" s="69"/>
      <c r="ANH342" s="69"/>
      <c r="ANI342" s="69"/>
      <c r="ANJ342" s="69"/>
      <c r="ANK342" s="69"/>
      <c r="ANL342" s="69"/>
      <c r="ANM342" s="69"/>
      <c r="ANN342" s="69"/>
      <c r="ANO342" s="69"/>
      <c r="ANP342" s="69"/>
      <c r="ANQ342" s="69"/>
      <c r="ANR342" s="69"/>
      <c r="ANS342" s="69"/>
      <c r="ANT342" s="69"/>
      <c r="ANU342" s="69"/>
      <c r="ANV342" s="69"/>
      <c r="ANW342" s="69"/>
      <c r="ANX342" s="69"/>
      <c r="ANY342" s="69"/>
      <c r="ANZ342" s="69"/>
      <c r="AOA342" s="69"/>
      <c r="AOB342" s="69"/>
      <c r="AOC342" s="69"/>
      <c r="AOD342" s="69"/>
      <c r="AOE342" s="69"/>
      <c r="AOF342" s="69"/>
      <c r="AOG342" s="69"/>
      <c r="AOH342" s="69"/>
      <c r="AOI342" s="69"/>
      <c r="AOJ342" s="69"/>
      <c r="AOK342" s="69"/>
      <c r="AOL342" s="69"/>
      <c r="AOM342" s="69"/>
      <c r="AON342" s="69"/>
      <c r="AOO342" s="69"/>
      <c r="AOP342" s="69"/>
      <c r="AOQ342" s="69"/>
      <c r="AOR342" s="69"/>
      <c r="AOS342" s="69"/>
      <c r="AOT342" s="69"/>
      <c r="AOU342" s="69"/>
      <c r="AOV342" s="69"/>
      <c r="AOW342" s="69"/>
      <c r="AOX342" s="69"/>
      <c r="AOY342" s="69"/>
      <c r="AOZ342" s="69"/>
      <c r="APA342" s="69"/>
      <c r="APB342" s="69"/>
      <c r="APC342" s="69"/>
      <c r="APD342" s="69"/>
      <c r="APE342" s="69"/>
      <c r="APF342" s="69"/>
      <c r="APG342" s="69"/>
      <c r="APH342" s="69"/>
      <c r="API342" s="69"/>
      <c r="APJ342" s="69"/>
      <c r="APK342" s="69"/>
      <c r="APL342" s="69"/>
      <c r="APM342" s="69"/>
      <c r="APN342" s="69"/>
      <c r="APO342" s="69"/>
      <c r="APP342" s="69"/>
      <c r="APQ342" s="69"/>
      <c r="APR342" s="69"/>
      <c r="APS342" s="69"/>
      <c r="APT342" s="69"/>
      <c r="APU342" s="69"/>
      <c r="APV342" s="69"/>
      <c r="APW342" s="69"/>
      <c r="APX342" s="69"/>
      <c r="APY342" s="69"/>
      <c r="APZ342" s="69"/>
      <c r="AQA342" s="69"/>
      <c r="AQB342" s="69"/>
      <c r="AQC342" s="69"/>
      <c r="AQD342" s="69"/>
      <c r="AQE342" s="69"/>
      <c r="AQF342" s="69"/>
      <c r="AQG342" s="69"/>
      <c r="AQH342" s="69"/>
      <c r="AQI342" s="69"/>
      <c r="AQJ342" s="69"/>
      <c r="AQK342" s="69"/>
      <c r="AQL342" s="69"/>
      <c r="AQM342" s="69"/>
      <c r="AQN342" s="69"/>
      <c r="AQO342" s="69"/>
      <c r="AQP342" s="69"/>
      <c r="AQQ342" s="69"/>
      <c r="AQR342" s="69"/>
      <c r="AQS342" s="69"/>
      <c r="AQT342" s="69"/>
      <c r="AQU342" s="69"/>
      <c r="AQV342" s="69"/>
      <c r="AQW342" s="69"/>
      <c r="AQX342" s="69"/>
      <c r="AQY342" s="69"/>
      <c r="AQZ342" s="69"/>
      <c r="ARA342" s="69"/>
      <c r="ARB342" s="69"/>
      <c r="ARC342" s="69"/>
      <c r="ARD342" s="69"/>
      <c r="ARE342" s="69"/>
      <c r="ARF342" s="69"/>
      <c r="ARG342" s="69"/>
      <c r="ARH342" s="69"/>
      <c r="ARI342" s="69"/>
      <c r="ARJ342" s="69"/>
      <c r="ARK342" s="69"/>
      <c r="ARL342" s="69"/>
      <c r="ARM342" s="69"/>
      <c r="ARN342" s="69"/>
      <c r="ARO342" s="69"/>
      <c r="ARP342" s="69"/>
      <c r="ARQ342" s="69"/>
      <c r="ARR342" s="69"/>
      <c r="ARS342" s="69"/>
      <c r="ART342" s="69"/>
      <c r="ARU342" s="69"/>
      <c r="ARV342" s="69"/>
      <c r="ARW342" s="69"/>
      <c r="ARX342" s="69"/>
      <c r="ARY342" s="69"/>
      <c r="ARZ342" s="69"/>
      <c r="ASA342" s="69"/>
      <c r="ASB342" s="69"/>
      <c r="ASC342" s="69"/>
      <c r="ASD342" s="69"/>
      <c r="ASE342" s="69"/>
      <c r="ASF342" s="69"/>
      <c r="ASG342" s="69"/>
      <c r="ASH342" s="69"/>
      <c r="ASI342" s="69"/>
      <c r="ASJ342" s="69"/>
      <c r="ASK342" s="69"/>
      <c r="ASL342" s="69"/>
      <c r="ASM342" s="69"/>
      <c r="ASN342" s="69"/>
      <c r="ASO342" s="69"/>
      <c r="ASP342" s="69"/>
      <c r="ASQ342" s="69"/>
      <c r="ASR342" s="69"/>
      <c r="ASS342" s="69"/>
      <c r="AST342" s="69"/>
      <c r="ASU342" s="69"/>
      <c r="ASV342" s="69"/>
      <c r="ASW342" s="69"/>
      <c r="ASX342" s="69"/>
      <c r="ASY342" s="69"/>
      <c r="ASZ342" s="69"/>
      <c r="ATA342" s="69"/>
      <c r="ATB342" s="69"/>
      <c r="ATC342" s="69"/>
      <c r="ATD342" s="69"/>
      <c r="ATE342" s="69"/>
      <c r="ATF342" s="69"/>
      <c r="ATG342" s="69"/>
      <c r="ATH342" s="69"/>
      <c r="ATI342" s="69"/>
      <c r="ATJ342" s="69"/>
      <c r="ATK342" s="69"/>
      <c r="ATL342" s="69"/>
      <c r="ATM342" s="69"/>
      <c r="ATN342" s="69"/>
      <c r="ATO342" s="69"/>
      <c r="ATP342" s="69"/>
      <c r="ATQ342" s="69"/>
      <c r="ATR342" s="69"/>
      <c r="ATS342" s="69"/>
      <c r="ATT342" s="69"/>
      <c r="ATU342" s="69"/>
      <c r="ATV342" s="69"/>
      <c r="ATW342" s="69"/>
      <c r="ATX342" s="69"/>
      <c r="ATY342" s="69"/>
      <c r="ATZ342" s="69"/>
      <c r="AUA342" s="69"/>
      <c r="AUB342" s="69"/>
      <c r="AUC342" s="69"/>
      <c r="AUD342" s="69"/>
      <c r="AUE342" s="69"/>
      <c r="AUF342" s="69"/>
      <c r="AUG342" s="69"/>
      <c r="AUH342" s="69"/>
      <c r="AUI342" s="69"/>
      <c r="AUJ342" s="69"/>
      <c r="AUK342" s="69"/>
      <c r="AUL342" s="69"/>
      <c r="AUM342" s="69"/>
      <c r="AUN342" s="69"/>
      <c r="AUO342" s="69"/>
      <c r="AUP342" s="69"/>
      <c r="AUQ342" s="69"/>
      <c r="AUR342" s="69"/>
      <c r="AUS342" s="69"/>
      <c r="AUT342" s="69"/>
      <c r="AUU342" s="69"/>
      <c r="AUV342" s="69"/>
      <c r="AUW342" s="69"/>
      <c r="AUX342" s="69"/>
      <c r="AUY342" s="69"/>
      <c r="AUZ342" s="69"/>
      <c r="AVA342" s="69"/>
      <c r="AVB342" s="69"/>
      <c r="AVC342" s="69"/>
      <c r="AVD342" s="69"/>
      <c r="AVE342" s="69"/>
      <c r="AVF342" s="69"/>
      <c r="AVG342" s="69"/>
      <c r="AVH342" s="69"/>
      <c r="AVI342" s="69"/>
      <c r="AVJ342" s="69"/>
      <c r="AVK342" s="69"/>
      <c r="AVL342" s="69"/>
      <c r="AVM342" s="69"/>
      <c r="AVN342" s="69"/>
      <c r="AVO342" s="69"/>
      <c r="AVP342" s="69"/>
      <c r="AVQ342" s="69"/>
      <c r="AVR342" s="69"/>
      <c r="AVS342" s="69"/>
      <c r="AVT342" s="69"/>
      <c r="AVU342" s="69"/>
      <c r="AVV342" s="69"/>
      <c r="AVW342" s="69"/>
      <c r="AVX342" s="69"/>
      <c r="AVY342" s="69"/>
      <c r="AVZ342" s="69"/>
      <c r="AWA342" s="69"/>
      <c r="AWB342" s="69"/>
      <c r="AWC342" s="69"/>
      <c r="AWD342" s="69"/>
      <c r="AWE342" s="69"/>
      <c r="AWF342" s="69"/>
      <c r="AWG342" s="69"/>
      <c r="AWH342" s="69"/>
      <c r="AWI342" s="69"/>
      <c r="AWJ342" s="69"/>
      <c r="AWK342" s="69"/>
      <c r="AWL342" s="69"/>
      <c r="AWM342" s="69"/>
      <c r="AWN342" s="69"/>
      <c r="AWO342" s="69"/>
      <c r="AWP342" s="69"/>
      <c r="AWQ342" s="69"/>
      <c r="AWR342" s="69"/>
      <c r="AWS342" s="69"/>
      <c r="AWT342" s="69"/>
      <c r="AWU342" s="69"/>
      <c r="AWV342" s="69"/>
      <c r="AWW342" s="69"/>
      <c r="AWX342" s="69"/>
      <c r="AWY342" s="69"/>
      <c r="AWZ342" s="69"/>
      <c r="AXA342" s="69"/>
      <c r="AXB342" s="69"/>
      <c r="AXC342" s="69"/>
      <c r="AXD342" s="69"/>
      <c r="AXE342" s="69"/>
      <c r="AXF342" s="69"/>
      <c r="AXG342" s="69"/>
      <c r="AXH342" s="69"/>
      <c r="AXI342" s="69"/>
      <c r="AXJ342" s="69"/>
      <c r="AXK342" s="69"/>
      <c r="AXL342" s="69"/>
      <c r="AXM342" s="69"/>
      <c r="AXN342" s="69"/>
      <c r="AXO342" s="69"/>
      <c r="AXP342" s="69"/>
      <c r="AXQ342" s="69"/>
      <c r="AXR342" s="69"/>
      <c r="AXS342" s="69"/>
      <c r="AXT342" s="69"/>
      <c r="AXU342" s="69"/>
      <c r="AXV342" s="69"/>
      <c r="AXW342" s="69"/>
      <c r="AXX342" s="69"/>
      <c r="AXY342" s="69"/>
      <c r="AXZ342" s="69"/>
      <c r="AYA342" s="69"/>
      <c r="AYB342" s="69"/>
      <c r="AYC342" s="69"/>
      <c r="AYD342" s="69"/>
      <c r="AYE342" s="69"/>
      <c r="AYF342" s="69"/>
      <c r="AYG342" s="69"/>
      <c r="AYH342" s="69"/>
      <c r="AYI342" s="69"/>
      <c r="AYJ342" s="69"/>
      <c r="AYK342" s="69"/>
      <c r="AYL342" s="69"/>
      <c r="AYM342" s="69"/>
      <c r="AYN342" s="69"/>
      <c r="AYO342" s="69"/>
      <c r="AYP342" s="69"/>
      <c r="AYQ342" s="69"/>
      <c r="AYR342" s="69"/>
      <c r="AYS342" s="69"/>
      <c r="AYT342" s="69"/>
      <c r="AYU342" s="69"/>
      <c r="AYV342" s="69"/>
      <c r="AYW342" s="69"/>
      <c r="AYX342" s="69"/>
      <c r="AYY342" s="69"/>
      <c r="AYZ342" s="69"/>
      <c r="AZA342" s="69"/>
      <c r="AZB342" s="69"/>
      <c r="AZC342" s="69"/>
      <c r="AZD342" s="69"/>
      <c r="AZE342" s="69"/>
      <c r="AZF342" s="69"/>
      <c r="AZG342" s="69"/>
      <c r="AZH342" s="69"/>
      <c r="AZI342" s="69"/>
      <c r="AZJ342" s="69"/>
      <c r="AZK342" s="69"/>
      <c r="AZL342" s="69"/>
      <c r="AZM342" s="69"/>
      <c r="AZN342" s="69"/>
      <c r="AZO342" s="69"/>
      <c r="AZP342" s="69"/>
      <c r="AZQ342" s="69"/>
      <c r="AZR342" s="69"/>
      <c r="AZS342" s="69"/>
      <c r="AZT342" s="69"/>
      <c r="AZU342" s="69"/>
      <c r="AZV342" s="69"/>
      <c r="AZW342" s="69"/>
      <c r="AZX342" s="69"/>
      <c r="AZY342" s="69"/>
      <c r="AZZ342" s="69"/>
      <c r="BAA342" s="69"/>
      <c r="BAB342" s="69"/>
      <c r="BAC342" s="69"/>
      <c r="BAD342" s="69"/>
      <c r="BAE342" s="69"/>
      <c r="BAF342" s="69"/>
      <c r="BAG342" s="69"/>
      <c r="BAH342" s="69"/>
      <c r="BAI342" s="69"/>
      <c r="BAJ342" s="69"/>
      <c r="BAK342" s="69"/>
      <c r="BAL342" s="69"/>
      <c r="BAM342" s="69"/>
      <c r="BAN342" s="69"/>
      <c r="BAO342" s="69"/>
      <c r="BAP342" s="69"/>
      <c r="BAQ342" s="69"/>
      <c r="BAR342" s="69"/>
      <c r="BAS342" s="69"/>
      <c r="BAT342" s="69"/>
      <c r="BAU342" s="69"/>
      <c r="BAV342" s="69"/>
      <c r="BAW342" s="69"/>
      <c r="BAX342" s="69"/>
      <c r="BAY342" s="69"/>
      <c r="BAZ342" s="69"/>
      <c r="BBA342" s="69"/>
      <c r="BBB342" s="126"/>
    </row>
    <row r="343" s="21" customFormat="1" spans="1:1406">
      <c r="A343" s="113"/>
      <c r="B343" s="114" t="s">
        <v>592</v>
      </c>
      <c r="C343" s="94">
        <v>95</v>
      </c>
      <c r="D343" s="95"/>
      <c r="E343" s="95"/>
      <c r="F343" s="103"/>
      <c r="G343" s="96"/>
      <c r="H343" s="115"/>
      <c r="I343" s="100"/>
      <c r="J343" s="100"/>
      <c r="K343" s="122"/>
      <c r="L343" s="122"/>
      <c r="M343" s="124"/>
      <c r="N343" s="71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  <c r="GA343" s="69"/>
      <c r="GB343" s="69"/>
      <c r="GC343" s="69"/>
      <c r="GD343" s="69"/>
      <c r="GE343" s="69"/>
      <c r="GF343" s="69"/>
      <c r="GG343" s="69"/>
      <c r="GH343" s="69"/>
      <c r="GI343" s="69"/>
      <c r="GJ343" s="69"/>
      <c r="GK343" s="69"/>
      <c r="GL343" s="69"/>
      <c r="GM343" s="69"/>
      <c r="GN343" s="69"/>
      <c r="GO343" s="69"/>
      <c r="GP343" s="69"/>
      <c r="GQ343" s="69"/>
      <c r="GR343" s="69"/>
      <c r="GS343" s="69"/>
      <c r="GT343" s="69"/>
      <c r="GU343" s="69"/>
      <c r="GV343" s="69"/>
      <c r="GW343" s="69"/>
      <c r="GX343" s="69"/>
      <c r="GY343" s="69"/>
      <c r="GZ343" s="69"/>
      <c r="HA343" s="69"/>
      <c r="HB343" s="69"/>
      <c r="HC343" s="69"/>
      <c r="HD343" s="69"/>
      <c r="HE343" s="69"/>
      <c r="HF343" s="69"/>
      <c r="HG343" s="69"/>
      <c r="HH343" s="69"/>
      <c r="HI343" s="69"/>
      <c r="HJ343" s="69"/>
      <c r="HK343" s="69"/>
      <c r="HL343" s="69"/>
      <c r="HM343" s="69"/>
      <c r="HN343" s="69"/>
      <c r="HO343" s="69"/>
      <c r="HP343" s="69"/>
      <c r="HQ343" s="69"/>
      <c r="HR343" s="69"/>
      <c r="HS343" s="69"/>
      <c r="HT343" s="69"/>
      <c r="HU343" s="69"/>
      <c r="HV343" s="69"/>
      <c r="HW343" s="69"/>
      <c r="HX343" s="69"/>
      <c r="HY343" s="69"/>
      <c r="HZ343" s="69"/>
      <c r="IA343" s="69"/>
      <c r="IB343" s="69"/>
      <c r="IC343" s="69"/>
      <c r="ID343" s="69"/>
      <c r="IE343" s="69"/>
      <c r="IF343" s="69"/>
      <c r="IG343" s="69"/>
      <c r="IH343" s="69"/>
      <c r="II343" s="69"/>
      <c r="IJ343" s="69"/>
      <c r="IK343" s="69"/>
      <c r="IL343" s="69"/>
      <c r="IM343" s="69"/>
      <c r="IN343" s="69"/>
      <c r="IO343" s="69"/>
      <c r="IP343" s="69"/>
      <c r="IQ343" s="69"/>
      <c r="IR343" s="69"/>
      <c r="IS343" s="69"/>
      <c r="IT343" s="69"/>
      <c r="IU343" s="69"/>
      <c r="IV343" s="69"/>
      <c r="IW343" s="69"/>
      <c r="IX343" s="69"/>
      <c r="IY343" s="69"/>
      <c r="IZ343" s="69"/>
      <c r="JA343" s="69"/>
      <c r="JB343" s="69"/>
      <c r="JC343" s="69"/>
      <c r="JD343" s="69"/>
      <c r="JE343" s="69"/>
      <c r="JF343" s="69"/>
      <c r="JG343" s="69"/>
      <c r="JH343" s="69"/>
      <c r="JI343" s="69"/>
      <c r="JJ343" s="69"/>
      <c r="JK343" s="69"/>
      <c r="JL343" s="69"/>
      <c r="JM343" s="69"/>
      <c r="JN343" s="69"/>
      <c r="JO343" s="69"/>
      <c r="JP343" s="69"/>
      <c r="JQ343" s="69"/>
      <c r="JR343" s="69"/>
      <c r="JS343" s="69"/>
      <c r="JT343" s="69"/>
      <c r="JU343" s="69"/>
      <c r="JV343" s="69"/>
      <c r="JW343" s="69"/>
      <c r="JX343" s="69"/>
      <c r="JY343" s="69"/>
      <c r="JZ343" s="69"/>
      <c r="KA343" s="69"/>
      <c r="KB343" s="69"/>
      <c r="KC343" s="69"/>
      <c r="KD343" s="69"/>
      <c r="KE343" s="69"/>
      <c r="KF343" s="69"/>
      <c r="KG343" s="69"/>
      <c r="KH343" s="69"/>
      <c r="KI343" s="69"/>
      <c r="KJ343" s="69"/>
      <c r="KK343" s="69"/>
      <c r="KL343" s="69"/>
      <c r="KM343" s="69"/>
      <c r="KN343" s="69"/>
      <c r="KO343" s="69"/>
      <c r="KP343" s="69"/>
      <c r="KQ343" s="69"/>
      <c r="KR343" s="69"/>
      <c r="KS343" s="69"/>
      <c r="KT343" s="69"/>
      <c r="KU343" s="69"/>
      <c r="KV343" s="69"/>
      <c r="KW343" s="69"/>
      <c r="KX343" s="69"/>
      <c r="KY343" s="69"/>
      <c r="KZ343" s="69"/>
      <c r="LA343" s="69"/>
      <c r="LB343" s="69"/>
      <c r="LC343" s="69"/>
      <c r="LD343" s="69"/>
      <c r="LE343" s="69"/>
      <c r="LF343" s="69"/>
      <c r="LG343" s="69"/>
      <c r="LH343" s="69"/>
      <c r="LI343" s="69"/>
      <c r="LJ343" s="69"/>
      <c r="LK343" s="69"/>
      <c r="LL343" s="69"/>
      <c r="LM343" s="69"/>
      <c r="LN343" s="69"/>
      <c r="LO343" s="69"/>
      <c r="LP343" s="69"/>
      <c r="LQ343" s="69"/>
      <c r="LR343" s="69"/>
      <c r="LS343" s="69"/>
      <c r="LT343" s="69"/>
      <c r="LU343" s="69"/>
      <c r="LV343" s="69"/>
      <c r="LW343" s="69"/>
      <c r="LX343" s="69"/>
      <c r="LY343" s="69"/>
      <c r="LZ343" s="69"/>
      <c r="MA343" s="69"/>
      <c r="MB343" s="69"/>
      <c r="MC343" s="69"/>
      <c r="MD343" s="69"/>
      <c r="ME343" s="69"/>
      <c r="MF343" s="69"/>
      <c r="MG343" s="69"/>
      <c r="MH343" s="69"/>
      <c r="MI343" s="69"/>
      <c r="MJ343" s="69"/>
      <c r="MK343" s="69"/>
      <c r="ML343" s="69"/>
      <c r="MM343" s="69"/>
      <c r="MN343" s="69"/>
      <c r="MO343" s="69"/>
      <c r="MP343" s="69"/>
      <c r="MQ343" s="69"/>
      <c r="MR343" s="69"/>
      <c r="MS343" s="69"/>
      <c r="MT343" s="69"/>
      <c r="MU343" s="69"/>
      <c r="MV343" s="69"/>
      <c r="MW343" s="69"/>
      <c r="MX343" s="69"/>
      <c r="MY343" s="69"/>
      <c r="MZ343" s="69"/>
      <c r="NA343" s="69"/>
      <c r="NB343" s="69"/>
      <c r="NC343" s="69"/>
      <c r="ND343" s="69"/>
      <c r="NE343" s="69"/>
      <c r="NF343" s="69"/>
      <c r="NG343" s="69"/>
      <c r="NH343" s="69"/>
      <c r="NI343" s="69"/>
      <c r="NJ343" s="69"/>
      <c r="NK343" s="69"/>
      <c r="NL343" s="69"/>
      <c r="NM343" s="69"/>
      <c r="NN343" s="69"/>
      <c r="NO343" s="69"/>
      <c r="NP343" s="69"/>
      <c r="NQ343" s="69"/>
      <c r="NR343" s="69"/>
      <c r="NS343" s="69"/>
      <c r="NT343" s="69"/>
      <c r="NU343" s="69"/>
      <c r="NV343" s="69"/>
      <c r="NW343" s="69"/>
      <c r="NX343" s="69"/>
      <c r="NY343" s="69"/>
      <c r="NZ343" s="69"/>
      <c r="OA343" s="69"/>
      <c r="OB343" s="69"/>
      <c r="OC343" s="69"/>
      <c r="OD343" s="69"/>
      <c r="OE343" s="69"/>
      <c r="OF343" s="69"/>
      <c r="OG343" s="69"/>
      <c r="OH343" s="69"/>
      <c r="OI343" s="69"/>
      <c r="OJ343" s="69"/>
      <c r="OK343" s="69"/>
      <c r="OL343" s="69"/>
      <c r="OM343" s="69"/>
      <c r="ON343" s="69"/>
      <c r="OO343" s="69"/>
      <c r="OP343" s="69"/>
      <c r="OQ343" s="69"/>
      <c r="OR343" s="69"/>
      <c r="OS343" s="69"/>
      <c r="OT343" s="69"/>
      <c r="OU343" s="69"/>
      <c r="OV343" s="69"/>
      <c r="OW343" s="69"/>
      <c r="OX343" s="69"/>
      <c r="OY343" s="69"/>
      <c r="OZ343" s="69"/>
      <c r="PA343" s="69"/>
      <c r="PB343" s="69"/>
      <c r="PC343" s="69"/>
      <c r="PD343" s="69"/>
      <c r="PE343" s="69"/>
      <c r="PF343" s="69"/>
      <c r="PG343" s="69"/>
      <c r="PH343" s="69"/>
      <c r="PI343" s="69"/>
      <c r="PJ343" s="69"/>
      <c r="PK343" s="69"/>
      <c r="PL343" s="69"/>
      <c r="PM343" s="69"/>
      <c r="PN343" s="69"/>
      <c r="PO343" s="69"/>
      <c r="PP343" s="69"/>
      <c r="PQ343" s="69"/>
      <c r="PR343" s="69"/>
      <c r="PS343" s="69"/>
      <c r="PT343" s="69"/>
      <c r="PU343" s="69"/>
      <c r="PV343" s="69"/>
      <c r="PW343" s="69"/>
      <c r="PX343" s="69"/>
      <c r="PY343" s="69"/>
      <c r="PZ343" s="69"/>
      <c r="QA343" s="69"/>
      <c r="QB343" s="69"/>
      <c r="QC343" s="69"/>
      <c r="QD343" s="69"/>
      <c r="QE343" s="69"/>
      <c r="QF343" s="69"/>
      <c r="QG343" s="69"/>
      <c r="QH343" s="69"/>
      <c r="QI343" s="69"/>
      <c r="QJ343" s="69"/>
      <c r="QK343" s="69"/>
      <c r="QL343" s="69"/>
      <c r="QM343" s="69"/>
      <c r="QN343" s="69"/>
      <c r="QO343" s="69"/>
      <c r="QP343" s="69"/>
      <c r="QQ343" s="69"/>
      <c r="QR343" s="69"/>
      <c r="QS343" s="69"/>
      <c r="QT343" s="69"/>
      <c r="QU343" s="69"/>
      <c r="QV343" s="69"/>
      <c r="QW343" s="69"/>
      <c r="QX343" s="69"/>
      <c r="QY343" s="69"/>
      <c r="QZ343" s="69"/>
      <c r="RA343" s="69"/>
      <c r="RB343" s="69"/>
      <c r="RC343" s="69"/>
      <c r="RD343" s="69"/>
      <c r="RE343" s="69"/>
      <c r="RF343" s="69"/>
      <c r="RG343" s="69"/>
      <c r="RH343" s="69"/>
      <c r="RI343" s="69"/>
      <c r="RJ343" s="69"/>
      <c r="RK343" s="69"/>
      <c r="RL343" s="69"/>
      <c r="RM343" s="69"/>
      <c r="RN343" s="69"/>
      <c r="RO343" s="69"/>
      <c r="RP343" s="69"/>
      <c r="RQ343" s="69"/>
      <c r="RR343" s="69"/>
      <c r="RS343" s="69"/>
      <c r="RT343" s="69"/>
      <c r="RU343" s="69"/>
      <c r="RV343" s="69"/>
      <c r="RW343" s="69"/>
      <c r="RX343" s="69"/>
      <c r="RY343" s="69"/>
      <c r="RZ343" s="69"/>
      <c r="SA343" s="69"/>
      <c r="SB343" s="69"/>
      <c r="SC343" s="69"/>
      <c r="SD343" s="69"/>
      <c r="SE343" s="69"/>
      <c r="SF343" s="69"/>
      <c r="SG343" s="69"/>
      <c r="SH343" s="69"/>
      <c r="SI343" s="69"/>
      <c r="SJ343" s="69"/>
      <c r="SK343" s="69"/>
      <c r="SL343" s="69"/>
      <c r="SM343" s="69"/>
      <c r="SN343" s="69"/>
      <c r="SO343" s="69"/>
      <c r="SP343" s="69"/>
      <c r="SQ343" s="69"/>
      <c r="SR343" s="69"/>
      <c r="SS343" s="69"/>
      <c r="ST343" s="69"/>
      <c r="SU343" s="69"/>
      <c r="SV343" s="69"/>
      <c r="SW343" s="69"/>
      <c r="SX343" s="69"/>
      <c r="SY343" s="69"/>
      <c r="SZ343" s="69"/>
      <c r="TA343" s="69"/>
      <c r="TB343" s="69"/>
      <c r="TC343" s="69"/>
      <c r="TD343" s="69"/>
      <c r="TE343" s="69"/>
      <c r="TF343" s="69"/>
      <c r="TG343" s="69"/>
      <c r="TH343" s="69"/>
      <c r="TI343" s="69"/>
      <c r="TJ343" s="69"/>
      <c r="TK343" s="69"/>
      <c r="TL343" s="69"/>
      <c r="TM343" s="69"/>
      <c r="TN343" s="69"/>
      <c r="TO343" s="69"/>
      <c r="TP343" s="69"/>
      <c r="TQ343" s="69"/>
      <c r="TR343" s="69"/>
      <c r="TS343" s="69"/>
      <c r="TT343" s="69"/>
      <c r="TU343" s="69"/>
      <c r="TV343" s="69"/>
      <c r="TW343" s="69"/>
      <c r="TX343" s="69"/>
      <c r="TY343" s="69"/>
      <c r="TZ343" s="69"/>
      <c r="UA343" s="69"/>
      <c r="UB343" s="69"/>
      <c r="UC343" s="69"/>
      <c r="UD343" s="69"/>
      <c r="UE343" s="69"/>
      <c r="UF343" s="69"/>
      <c r="UG343" s="69"/>
      <c r="UH343" s="69"/>
      <c r="UI343" s="69"/>
      <c r="UJ343" s="69"/>
      <c r="UK343" s="69"/>
      <c r="UL343" s="69"/>
      <c r="UM343" s="69"/>
      <c r="UN343" s="69"/>
      <c r="UO343" s="69"/>
      <c r="UP343" s="69"/>
      <c r="UQ343" s="69"/>
      <c r="UR343" s="69"/>
      <c r="US343" s="69"/>
      <c r="UT343" s="69"/>
      <c r="UU343" s="69"/>
      <c r="UV343" s="69"/>
      <c r="UW343" s="69"/>
      <c r="UX343" s="69"/>
      <c r="UY343" s="69"/>
      <c r="UZ343" s="69"/>
      <c r="VA343" s="69"/>
      <c r="VB343" s="69"/>
      <c r="VC343" s="69"/>
      <c r="VD343" s="69"/>
      <c r="VE343" s="69"/>
      <c r="VF343" s="69"/>
      <c r="VG343" s="69"/>
      <c r="VH343" s="69"/>
      <c r="VI343" s="69"/>
      <c r="VJ343" s="69"/>
      <c r="VK343" s="69"/>
      <c r="VL343" s="69"/>
      <c r="VM343" s="69"/>
      <c r="VN343" s="69"/>
      <c r="VO343" s="69"/>
      <c r="VP343" s="69"/>
      <c r="VQ343" s="69"/>
      <c r="VR343" s="69"/>
      <c r="VS343" s="69"/>
      <c r="VT343" s="69"/>
      <c r="VU343" s="69"/>
      <c r="VV343" s="69"/>
      <c r="VW343" s="69"/>
      <c r="VX343" s="69"/>
      <c r="VY343" s="69"/>
      <c r="VZ343" s="69"/>
      <c r="WA343" s="69"/>
      <c r="WB343" s="69"/>
      <c r="WC343" s="69"/>
      <c r="WD343" s="69"/>
      <c r="WE343" s="69"/>
      <c r="WF343" s="69"/>
      <c r="WG343" s="69"/>
      <c r="WH343" s="69"/>
      <c r="WI343" s="69"/>
      <c r="WJ343" s="69"/>
      <c r="WK343" s="69"/>
      <c r="WL343" s="69"/>
      <c r="WM343" s="69"/>
      <c r="WN343" s="69"/>
      <c r="WO343" s="69"/>
      <c r="WP343" s="69"/>
      <c r="WQ343" s="69"/>
      <c r="WR343" s="69"/>
      <c r="WS343" s="69"/>
      <c r="WT343" s="69"/>
      <c r="WU343" s="69"/>
      <c r="WV343" s="69"/>
      <c r="WW343" s="69"/>
      <c r="WX343" s="69"/>
      <c r="WY343" s="69"/>
      <c r="WZ343" s="69"/>
      <c r="XA343" s="69"/>
      <c r="XB343" s="69"/>
      <c r="XC343" s="69"/>
      <c r="XD343" s="69"/>
      <c r="XE343" s="69"/>
      <c r="XF343" s="69"/>
      <c r="XG343" s="69"/>
      <c r="XH343" s="69"/>
      <c r="XI343" s="69"/>
      <c r="XJ343" s="69"/>
      <c r="XK343" s="69"/>
      <c r="XL343" s="69"/>
      <c r="XM343" s="69"/>
      <c r="XN343" s="69"/>
      <c r="XO343" s="69"/>
      <c r="XP343" s="69"/>
      <c r="XQ343" s="69"/>
      <c r="XR343" s="69"/>
      <c r="XS343" s="69"/>
      <c r="XT343" s="69"/>
      <c r="XU343" s="69"/>
      <c r="XV343" s="69"/>
      <c r="XW343" s="69"/>
      <c r="XX343" s="69"/>
      <c r="XY343" s="69"/>
      <c r="XZ343" s="69"/>
      <c r="YA343" s="69"/>
      <c r="YB343" s="69"/>
      <c r="YC343" s="69"/>
      <c r="YD343" s="69"/>
      <c r="YE343" s="69"/>
      <c r="YF343" s="69"/>
      <c r="YG343" s="69"/>
      <c r="YH343" s="69"/>
      <c r="YI343" s="69"/>
      <c r="YJ343" s="69"/>
      <c r="YK343" s="69"/>
      <c r="YL343" s="69"/>
      <c r="YM343" s="69"/>
      <c r="YN343" s="69"/>
      <c r="YO343" s="69"/>
      <c r="YP343" s="69"/>
      <c r="YQ343" s="69"/>
      <c r="YR343" s="69"/>
      <c r="YS343" s="69"/>
      <c r="YT343" s="69"/>
      <c r="YU343" s="69"/>
      <c r="YV343" s="69"/>
      <c r="YW343" s="69"/>
      <c r="YX343" s="69"/>
      <c r="YY343" s="69"/>
      <c r="YZ343" s="69"/>
      <c r="ZA343" s="69"/>
      <c r="ZB343" s="69"/>
      <c r="ZC343" s="69"/>
      <c r="ZD343" s="69"/>
      <c r="ZE343" s="69"/>
      <c r="ZF343" s="69"/>
      <c r="ZG343" s="69"/>
      <c r="ZH343" s="69"/>
      <c r="ZI343" s="69"/>
      <c r="ZJ343" s="69"/>
      <c r="ZK343" s="69"/>
      <c r="ZL343" s="69"/>
      <c r="ZM343" s="69"/>
      <c r="ZN343" s="69"/>
      <c r="ZO343" s="69"/>
      <c r="ZP343" s="69"/>
      <c r="ZQ343" s="69"/>
      <c r="ZR343" s="69"/>
      <c r="ZS343" s="69"/>
      <c r="ZT343" s="69"/>
      <c r="ZU343" s="69"/>
      <c r="ZV343" s="69"/>
      <c r="ZW343" s="69"/>
      <c r="ZX343" s="69"/>
      <c r="ZY343" s="69"/>
      <c r="ZZ343" s="69"/>
      <c r="AAA343" s="69"/>
      <c r="AAB343" s="69"/>
      <c r="AAC343" s="69"/>
      <c r="AAD343" s="69"/>
      <c r="AAE343" s="69"/>
      <c r="AAF343" s="69"/>
      <c r="AAG343" s="69"/>
      <c r="AAH343" s="69"/>
      <c r="AAI343" s="69"/>
      <c r="AAJ343" s="69"/>
      <c r="AAK343" s="69"/>
      <c r="AAL343" s="69"/>
      <c r="AAM343" s="69"/>
      <c r="AAN343" s="69"/>
      <c r="AAO343" s="69"/>
      <c r="AAP343" s="69"/>
      <c r="AAQ343" s="69"/>
      <c r="AAR343" s="69"/>
      <c r="AAS343" s="69"/>
      <c r="AAT343" s="69"/>
      <c r="AAU343" s="69"/>
      <c r="AAV343" s="69"/>
      <c r="AAW343" s="69"/>
      <c r="AAX343" s="69"/>
      <c r="AAY343" s="69"/>
      <c r="AAZ343" s="69"/>
      <c r="ABA343" s="69"/>
      <c r="ABB343" s="69"/>
      <c r="ABC343" s="69"/>
      <c r="ABD343" s="69"/>
      <c r="ABE343" s="69"/>
      <c r="ABF343" s="69"/>
      <c r="ABG343" s="69"/>
      <c r="ABH343" s="69"/>
      <c r="ABI343" s="69"/>
      <c r="ABJ343" s="69"/>
      <c r="ABK343" s="69"/>
      <c r="ABL343" s="69"/>
      <c r="ABM343" s="69"/>
      <c r="ABN343" s="69"/>
      <c r="ABO343" s="69"/>
      <c r="ABP343" s="69"/>
      <c r="ABQ343" s="69"/>
      <c r="ABR343" s="69"/>
      <c r="ABS343" s="69"/>
      <c r="ABT343" s="69"/>
      <c r="ABU343" s="69"/>
      <c r="ABV343" s="69"/>
      <c r="ABW343" s="69"/>
      <c r="ABX343" s="69"/>
      <c r="ABY343" s="69"/>
      <c r="ABZ343" s="69"/>
      <c r="ACA343" s="69"/>
      <c r="ACB343" s="69"/>
      <c r="ACC343" s="69"/>
      <c r="ACD343" s="69"/>
      <c r="ACE343" s="69"/>
      <c r="ACF343" s="69"/>
      <c r="ACG343" s="69"/>
      <c r="ACH343" s="69"/>
      <c r="ACI343" s="69"/>
      <c r="ACJ343" s="69"/>
      <c r="ACK343" s="69"/>
      <c r="ACL343" s="69"/>
      <c r="ACM343" s="69"/>
      <c r="ACN343" s="69"/>
      <c r="ACO343" s="69"/>
      <c r="ACP343" s="69"/>
      <c r="ACQ343" s="69"/>
      <c r="ACR343" s="69"/>
      <c r="ACS343" s="69"/>
      <c r="ACT343" s="69"/>
      <c r="ACU343" s="69"/>
      <c r="ACV343" s="69"/>
      <c r="ACW343" s="69"/>
      <c r="ACX343" s="69"/>
      <c r="ACY343" s="69"/>
      <c r="ACZ343" s="69"/>
      <c r="ADA343" s="69"/>
      <c r="ADB343" s="69"/>
      <c r="ADC343" s="69"/>
      <c r="ADD343" s="69"/>
      <c r="ADE343" s="69"/>
      <c r="ADF343" s="69"/>
      <c r="ADG343" s="69"/>
      <c r="ADH343" s="69"/>
      <c r="ADI343" s="69"/>
      <c r="ADJ343" s="69"/>
      <c r="ADK343" s="69"/>
      <c r="ADL343" s="69"/>
      <c r="ADM343" s="69"/>
      <c r="ADN343" s="69"/>
      <c r="ADO343" s="69"/>
      <c r="ADP343" s="69"/>
      <c r="ADQ343" s="69"/>
      <c r="ADR343" s="69"/>
      <c r="ADS343" s="69"/>
      <c r="ADT343" s="69"/>
      <c r="ADU343" s="69"/>
      <c r="ADV343" s="69"/>
      <c r="ADW343" s="69"/>
      <c r="ADX343" s="69"/>
      <c r="ADY343" s="69"/>
      <c r="ADZ343" s="69"/>
      <c r="AEA343" s="69"/>
      <c r="AEB343" s="69"/>
      <c r="AEC343" s="69"/>
      <c r="AED343" s="69"/>
      <c r="AEE343" s="69"/>
      <c r="AEF343" s="69"/>
      <c r="AEG343" s="69"/>
      <c r="AEH343" s="69"/>
      <c r="AEI343" s="69"/>
      <c r="AEJ343" s="69"/>
      <c r="AEK343" s="69"/>
      <c r="AEL343" s="69"/>
      <c r="AEM343" s="69"/>
      <c r="AEN343" s="69"/>
      <c r="AEO343" s="69"/>
      <c r="AEP343" s="69"/>
      <c r="AEQ343" s="69"/>
      <c r="AER343" s="69"/>
      <c r="AES343" s="69"/>
      <c r="AET343" s="69"/>
      <c r="AEU343" s="69"/>
      <c r="AEV343" s="69"/>
      <c r="AEW343" s="69"/>
      <c r="AEX343" s="69"/>
      <c r="AEY343" s="69"/>
      <c r="AEZ343" s="69"/>
      <c r="AFA343" s="69"/>
      <c r="AFB343" s="69"/>
      <c r="AFC343" s="69"/>
      <c r="AFD343" s="69"/>
      <c r="AFE343" s="69"/>
      <c r="AFF343" s="69"/>
      <c r="AFG343" s="69"/>
      <c r="AFH343" s="69"/>
      <c r="AFI343" s="69"/>
      <c r="AFJ343" s="69"/>
      <c r="AFK343" s="69"/>
      <c r="AFL343" s="69"/>
      <c r="AFM343" s="69"/>
      <c r="AFN343" s="69"/>
      <c r="AFO343" s="69"/>
      <c r="AFP343" s="69"/>
      <c r="AFQ343" s="69"/>
      <c r="AFR343" s="69"/>
      <c r="AFS343" s="69"/>
      <c r="AFT343" s="69"/>
      <c r="AFU343" s="69"/>
      <c r="AFV343" s="69"/>
      <c r="AFW343" s="69"/>
      <c r="AFX343" s="69"/>
      <c r="AFY343" s="69"/>
      <c r="AFZ343" s="69"/>
      <c r="AGA343" s="69"/>
      <c r="AGB343" s="69"/>
      <c r="AGC343" s="69"/>
      <c r="AGD343" s="69"/>
      <c r="AGE343" s="69"/>
      <c r="AGF343" s="69"/>
      <c r="AGG343" s="69"/>
      <c r="AGH343" s="69"/>
      <c r="AGI343" s="69"/>
      <c r="AGJ343" s="69"/>
      <c r="AGK343" s="69"/>
      <c r="AGL343" s="69"/>
      <c r="AGM343" s="69"/>
      <c r="AGN343" s="69"/>
      <c r="AGO343" s="69"/>
      <c r="AGP343" s="69"/>
      <c r="AGQ343" s="69"/>
      <c r="AGR343" s="69"/>
      <c r="AGS343" s="69"/>
      <c r="AGT343" s="69"/>
      <c r="AGU343" s="69"/>
      <c r="AGV343" s="69"/>
      <c r="AGW343" s="69"/>
      <c r="AGX343" s="69"/>
      <c r="AGY343" s="69"/>
      <c r="AGZ343" s="69"/>
      <c r="AHA343" s="69"/>
      <c r="AHB343" s="69"/>
      <c r="AHC343" s="69"/>
      <c r="AHD343" s="69"/>
      <c r="AHE343" s="69"/>
      <c r="AHF343" s="69"/>
      <c r="AHG343" s="69"/>
      <c r="AHH343" s="69"/>
      <c r="AHI343" s="69"/>
      <c r="AHJ343" s="69"/>
      <c r="AHK343" s="69"/>
      <c r="AHL343" s="69"/>
      <c r="AHM343" s="69"/>
      <c r="AHN343" s="69"/>
      <c r="AHO343" s="69"/>
      <c r="AHP343" s="69"/>
      <c r="AHQ343" s="69"/>
      <c r="AHR343" s="69"/>
      <c r="AHS343" s="69"/>
      <c r="AHT343" s="69"/>
      <c r="AHU343" s="69"/>
      <c r="AHV343" s="69"/>
      <c r="AHW343" s="69"/>
      <c r="AHX343" s="69"/>
      <c r="AHY343" s="69"/>
      <c r="AHZ343" s="69"/>
      <c r="AIA343" s="69"/>
      <c r="AIB343" s="69"/>
      <c r="AIC343" s="69"/>
      <c r="AID343" s="69"/>
      <c r="AIE343" s="69"/>
      <c r="AIF343" s="69"/>
      <c r="AIG343" s="69"/>
      <c r="AIH343" s="69"/>
      <c r="AII343" s="69"/>
      <c r="AIJ343" s="69"/>
      <c r="AIK343" s="69"/>
      <c r="AIL343" s="69"/>
      <c r="AIM343" s="69"/>
      <c r="AIN343" s="69"/>
      <c r="AIO343" s="69"/>
      <c r="AIP343" s="69"/>
      <c r="AIQ343" s="69"/>
      <c r="AIR343" s="69"/>
      <c r="AIS343" s="69"/>
      <c r="AIT343" s="69"/>
      <c r="AIU343" s="69"/>
      <c r="AIV343" s="69"/>
      <c r="AIW343" s="69"/>
      <c r="AIX343" s="69"/>
      <c r="AIY343" s="69"/>
      <c r="AIZ343" s="69"/>
      <c r="AJA343" s="69"/>
      <c r="AJB343" s="69"/>
      <c r="AJC343" s="69"/>
      <c r="AJD343" s="69"/>
      <c r="AJE343" s="69"/>
      <c r="AJF343" s="69"/>
      <c r="AJG343" s="69"/>
      <c r="AJH343" s="69"/>
      <c r="AJI343" s="69"/>
      <c r="AJJ343" s="69"/>
      <c r="AJK343" s="69"/>
      <c r="AJL343" s="69"/>
      <c r="AJM343" s="69"/>
      <c r="AJN343" s="69"/>
      <c r="AJO343" s="69"/>
      <c r="AJP343" s="69"/>
      <c r="AJQ343" s="69"/>
      <c r="AJR343" s="69"/>
      <c r="AJS343" s="69"/>
      <c r="AJT343" s="69"/>
      <c r="AJU343" s="69"/>
      <c r="AJV343" s="69"/>
      <c r="AJW343" s="69"/>
      <c r="AJX343" s="69"/>
      <c r="AJY343" s="69"/>
      <c r="AJZ343" s="69"/>
      <c r="AKA343" s="69"/>
      <c r="AKB343" s="69"/>
      <c r="AKC343" s="69"/>
      <c r="AKD343" s="69"/>
      <c r="AKE343" s="69"/>
      <c r="AKF343" s="69"/>
      <c r="AKG343" s="69"/>
      <c r="AKH343" s="69"/>
      <c r="AKI343" s="69"/>
      <c r="AKJ343" s="69"/>
      <c r="AKK343" s="69"/>
      <c r="AKL343" s="69"/>
      <c r="AKM343" s="69"/>
      <c r="AKN343" s="69"/>
      <c r="AKO343" s="69"/>
      <c r="AKP343" s="69"/>
      <c r="AKQ343" s="69"/>
      <c r="AKR343" s="69"/>
      <c r="AKS343" s="69"/>
      <c r="AKT343" s="69"/>
      <c r="AKU343" s="69"/>
      <c r="AKV343" s="69"/>
      <c r="AKW343" s="69"/>
      <c r="AKX343" s="69"/>
      <c r="AKY343" s="69"/>
      <c r="AKZ343" s="69"/>
      <c r="ALA343" s="69"/>
      <c r="ALB343" s="69"/>
      <c r="ALC343" s="69"/>
      <c r="ALD343" s="69"/>
      <c r="ALE343" s="69"/>
      <c r="ALF343" s="69"/>
      <c r="ALG343" s="69"/>
      <c r="ALH343" s="69"/>
      <c r="ALI343" s="69"/>
      <c r="ALJ343" s="69"/>
      <c r="ALK343" s="69"/>
      <c r="ALL343" s="69"/>
      <c r="ALM343" s="69"/>
      <c r="ALN343" s="69"/>
      <c r="ALO343" s="69"/>
      <c r="ALP343" s="69"/>
      <c r="ALQ343" s="69"/>
      <c r="ALR343" s="69"/>
      <c r="ALS343" s="69"/>
      <c r="ALT343" s="69"/>
      <c r="ALU343" s="69"/>
      <c r="ALV343" s="69"/>
      <c r="ALW343" s="69"/>
      <c r="ALX343" s="69"/>
      <c r="ALY343" s="69"/>
      <c r="ALZ343" s="69"/>
      <c r="AMA343" s="69"/>
      <c r="AMB343" s="69"/>
      <c r="AMC343" s="69"/>
      <c r="AMD343" s="69"/>
      <c r="AME343" s="69"/>
      <c r="AMF343" s="69"/>
      <c r="AMG343" s="69"/>
      <c r="AMH343" s="69"/>
      <c r="AMI343" s="69"/>
      <c r="AMJ343" s="69"/>
      <c r="AMK343" s="69"/>
      <c r="AML343" s="69"/>
      <c r="AMM343" s="69"/>
      <c r="AMN343" s="69"/>
      <c r="AMO343" s="69"/>
      <c r="AMP343" s="69"/>
      <c r="AMQ343" s="69"/>
      <c r="AMR343" s="69"/>
      <c r="AMS343" s="69"/>
      <c r="AMT343" s="69"/>
      <c r="AMU343" s="69"/>
      <c r="AMV343" s="69"/>
      <c r="AMW343" s="69"/>
      <c r="AMX343" s="69"/>
      <c r="AMY343" s="69"/>
      <c r="AMZ343" s="69"/>
      <c r="ANA343" s="69"/>
      <c r="ANB343" s="69"/>
      <c r="ANC343" s="69"/>
      <c r="AND343" s="69"/>
      <c r="ANE343" s="69"/>
      <c r="ANF343" s="69"/>
      <c r="ANG343" s="69"/>
      <c r="ANH343" s="69"/>
      <c r="ANI343" s="69"/>
      <c r="ANJ343" s="69"/>
      <c r="ANK343" s="69"/>
      <c r="ANL343" s="69"/>
      <c r="ANM343" s="69"/>
      <c r="ANN343" s="69"/>
      <c r="ANO343" s="69"/>
      <c r="ANP343" s="69"/>
      <c r="ANQ343" s="69"/>
      <c r="ANR343" s="69"/>
      <c r="ANS343" s="69"/>
      <c r="ANT343" s="69"/>
      <c r="ANU343" s="69"/>
      <c r="ANV343" s="69"/>
      <c r="ANW343" s="69"/>
      <c r="ANX343" s="69"/>
      <c r="ANY343" s="69"/>
      <c r="ANZ343" s="69"/>
      <c r="AOA343" s="69"/>
      <c r="AOB343" s="69"/>
      <c r="AOC343" s="69"/>
      <c r="AOD343" s="69"/>
      <c r="AOE343" s="69"/>
      <c r="AOF343" s="69"/>
      <c r="AOG343" s="69"/>
      <c r="AOH343" s="69"/>
      <c r="AOI343" s="69"/>
      <c r="AOJ343" s="69"/>
      <c r="AOK343" s="69"/>
      <c r="AOL343" s="69"/>
      <c r="AOM343" s="69"/>
      <c r="AON343" s="69"/>
      <c r="AOO343" s="69"/>
      <c r="AOP343" s="69"/>
      <c r="AOQ343" s="69"/>
      <c r="AOR343" s="69"/>
      <c r="AOS343" s="69"/>
      <c r="AOT343" s="69"/>
      <c r="AOU343" s="69"/>
      <c r="AOV343" s="69"/>
      <c r="AOW343" s="69"/>
      <c r="AOX343" s="69"/>
      <c r="AOY343" s="69"/>
      <c r="AOZ343" s="69"/>
      <c r="APA343" s="69"/>
      <c r="APB343" s="69"/>
      <c r="APC343" s="69"/>
      <c r="APD343" s="69"/>
      <c r="APE343" s="69"/>
      <c r="APF343" s="69"/>
      <c r="APG343" s="69"/>
      <c r="APH343" s="69"/>
      <c r="API343" s="69"/>
      <c r="APJ343" s="69"/>
      <c r="APK343" s="69"/>
      <c r="APL343" s="69"/>
      <c r="APM343" s="69"/>
      <c r="APN343" s="69"/>
      <c r="APO343" s="69"/>
      <c r="APP343" s="69"/>
      <c r="APQ343" s="69"/>
      <c r="APR343" s="69"/>
      <c r="APS343" s="69"/>
      <c r="APT343" s="69"/>
      <c r="APU343" s="69"/>
      <c r="APV343" s="69"/>
      <c r="APW343" s="69"/>
      <c r="APX343" s="69"/>
      <c r="APY343" s="69"/>
      <c r="APZ343" s="69"/>
      <c r="AQA343" s="69"/>
      <c r="AQB343" s="69"/>
      <c r="AQC343" s="69"/>
      <c r="AQD343" s="69"/>
      <c r="AQE343" s="69"/>
      <c r="AQF343" s="69"/>
      <c r="AQG343" s="69"/>
      <c r="AQH343" s="69"/>
      <c r="AQI343" s="69"/>
      <c r="AQJ343" s="69"/>
      <c r="AQK343" s="69"/>
      <c r="AQL343" s="69"/>
      <c r="AQM343" s="69"/>
      <c r="AQN343" s="69"/>
      <c r="AQO343" s="69"/>
      <c r="AQP343" s="69"/>
      <c r="AQQ343" s="69"/>
      <c r="AQR343" s="69"/>
      <c r="AQS343" s="69"/>
      <c r="AQT343" s="69"/>
      <c r="AQU343" s="69"/>
      <c r="AQV343" s="69"/>
      <c r="AQW343" s="69"/>
      <c r="AQX343" s="69"/>
      <c r="AQY343" s="69"/>
      <c r="AQZ343" s="69"/>
      <c r="ARA343" s="69"/>
      <c r="ARB343" s="69"/>
      <c r="ARC343" s="69"/>
      <c r="ARD343" s="69"/>
      <c r="ARE343" s="69"/>
      <c r="ARF343" s="69"/>
      <c r="ARG343" s="69"/>
      <c r="ARH343" s="69"/>
      <c r="ARI343" s="69"/>
      <c r="ARJ343" s="69"/>
      <c r="ARK343" s="69"/>
      <c r="ARL343" s="69"/>
      <c r="ARM343" s="69"/>
      <c r="ARN343" s="69"/>
      <c r="ARO343" s="69"/>
      <c r="ARP343" s="69"/>
      <c r="ARQ343" s="69"/>
      <c r="ARR343" s="69"/>
      <c r="ARS343" s="69"/>
      <c r="ART343" s="69"/>
      <c r="ARU343" s="69"/>
      <c r="ARV343" s="69"/>
      <c r="ARW343" s="69"/>
      <c r="ARX343" s="69"/>
      <c r="ARY343" s="69"/>
      <c r="ARZ343" s="69"/>
      <c r="ASA343" s="69"/>
      <c r="ASB343" s="69"/>
      <c r="ASC343" s="69"/>
      <c r="ASD343" s="69"/>
      <c r="ASE343" s="69"/>
      <c r="ASF343" s="69"/>
      <c r="ASG343" s="69"/>
      <c r="ASH343" s="69"/>
      <c r="ASI343" s="69"/>
      <c r="ASJ343" s="69"/>
      <c r="ASK343" s="69"/>
      <c r="ASL343" s="69"/>
      <c r="ASM343" s="69"/>
      <c r="ASN343" s="69"/>
      <c r="ASO343" s="69"/>
      <c r="ASP343" s="69"/>
      <c r="ASQ343" s="69"/>
      <c r="ASR343" s="69"/>
      <c r="ASS343" s="69"/>
      <c r="AST343" s="69"/>
      <c r="ASU343" s="69"/>
      <c r="ASV343" s="69"/>
      <c r="ASW343" s="69"/>
      <c r="ASX343" s="69"/>
      <c r="ASY343" s="69"/>
      <c r="ASZ343" s="69"/>
      <c r="ATA343" s="69"/>
      <c r="ATB343" s="69"/>
      <c r="ATC343" s="69"/>
      <c r="ATD343" s="69"/>
      <c r="ATE343" s="69"/>
      <c r="ATF343" s="69"/>
      <c r="ATG343" s="69"/>
      <c r="ATH343" s="69"/>
      <c r="ATI343" s="69"/>
      <c r="ATJ343" s="69"/>
      <c r="ATK343" s="69"/>
      <c r="ATL343" s="69"/>
      <c r="ATM343" s="69"/>
      <c r="ATN343" s="69"/>
      <c r="ATO343" s="69"/>
      <c r="ATP343" s="69"/>
      <c r="ATQ343" s="69"/>
      <c r="ATR343" s="69"/>
      <c r="ATS343" s="69"/>
      <c r="ATT343" s="69"/>
      <c r="ATU343" s="69"/>
      <c r="ATV343" s="69"/>
      <c r="ATW343" s="69"/>
      <c r="ATX343" s="69"/>
      <c r="ATY343" s="69"/>
      <c r="ATZ343" s="69"/>
      <c r="AUA343" s="69"/>
      <c r="AUB343" s="69"/>
      <c r="AUC343" s="69"/>
      <c r="AUD343" s="69"/>
      <c r="AUE343" s="69"/>
      <c r="AUF343" s="69"/>
      <c r="AUG343" s="69"/>
      <c r="AUH343" s="69"/>
      <c r="AUI343" s="69"/>
      <c r="AUJ343" s="69"/>
      <c r="AUK343" s="69"/>
      <c r="AUL343" s="69"/>
      <c r="AUM343" s="69"/>
      <c r="AUN343" s="69"/>
      <c r="AUO343" s="69"/>
      <c r="AUP343" s="69"/>
      <c r="AUQ343" s="69"/>
      <c r="AUR343" s="69"/>
      <c r="AUS343" s="69"/>
      <c r="AUT343" s="69"/>
      <c r="AUU343" s="69"/>
      <c r="AUV343" s="69"/>
      <c r="AUW343" s="69"/>
      <c r="AUX343" s="69"/>
      <c r="AUY343" s="69"/>
      <c r="AUZ343" s="69"/>
      <c r="AVA343" s="69"/>
      <c r="AVB343" s="69"/>
      <c r="AVC343" s="69"/>
      <c r="AVD343" s="69"/>
      <c r="AVE343" s="69"/>
      <c r="AVF343" s="69"/>
      <c r="AVG343" s="69"/>
      <c r="AVH343" s="69"/>
      <c r="AVI343" s="69"/>
      <c r="AVJ343" s="69"/>
      <c r="AVK343" s="69"/>
      <c r="AVL343" s="69"/>
      <c r="AVM343" s="69"/>
      <c r="AVN343" s="69"/>
      <c r="AVO343" s="69"/>
      <c r="AVP343" s="69"/>
      <c r="AVQ343" s="69"/>
      <c r="AVR343" s="69"/>
      <c r="AVS343" s="69"/>
      <c r="AVT343" s="69"/>
      <c r="AVU343" s="69"/>
      <c r="AVV343" s="69"/>
      <c r="AVW343" s="69"/>
      <c r="AVX343" s="69"/>
      <c r="AVY343" s="69"/>
      <c r="AVZ343" s="69"/>
      <c r="AWA343" s="69"/>
      <c r="AWB343" s="69"/>
      <c r="AWC343" s="69"/>
      <c r="AWD343" s="69"/>
      <c r="AWE343" s="69"/>
      <c r="AWF343" s="69"/>
      <c r="AWG343" s="69"/>
      <c r="AWH343" s="69"/>
      <c r="AWI343" s="69"/>
      <c r="AWJ343" s="69"/>
      <c r="AWK343" s="69"/>
      <c r="AWL343" s="69"/>
      <c r="AWM343" s="69"/>
      <c r="AWN343" s="69"/>
      <c r="AWO343" s="69"/>
      <c r="AWP343" s="69"/>
      <c r="AWQ343" s="69"/>
      <c r="AWR343" s="69"/>
      <c r="AWS343" s="69"/>
      <c r="AWT343" s="69"/>
      <c r="AWU343" s="69"/>
      <c r="AWV343" s="69"/>
      <c r="AWW343" s="69"/>
      <c r="AWX343" s="69"/>
      <c r="AWY343" s="69"/>
      <c r="AWZ343" s="69"/>
      <c r="AXA343" s="69"/>
      <c r="AXB343" s="69"/>
      <c r="AXC343" s="69"/>
      <c r="AXD343" s="69"/>
      <c r="AXE343" s="69"/>
      <c r="AXF343" s="69"/>
      <c r="AXG343" s="69"/>
      <c r="AXH343" s="69"/>
      <c r="AXI343" s="69"/>
      <c r="AXJ343" s="69"/>
      <c r="AXK343" s="69"/>
      <c r="AXL343" s="69"/>
      <c r="AXM343" s="69"/>
      <c r="AXN343" s="69"/>
      <c r="AXO343" s="69"/>
      <c r="AXP343" s="69"/>
      <c r="AXQ343" s="69"/>
      <c r="AXR343" s="69"/>
      <c r="AXS343" s="69"/>
      <c r="AXT343" s="69"/>
      <c r="AXU343" s="69"/>
      <c r="AXV343" s="69"/>
      <c r="AXW343" s="69"/>
      <c r="AXX343" s="69"/>
      <c r="AXY343" s="69"/>
      <c r="AXZ343" s="69"/>
      <c r="AYA343" s="69"/>
      <c r="AYB343" s="69"/>
      <c r="AYC343" s="69"/>
      <c r="AYD343" s="69"/>
      <c r="AYE343" s="69"/>
      <c r="AYF343" s="69"/>
      <c r="AYG343" s="69"/>
      <c r="AYH343" s="69"/>
      <c r="AYI343" s="69"/>
      <c r="AYJ343" s="69"/>
      <c r="AYK343" s="69"/>
      <c r="AYL343" s="69"/>
      <c r="AYM343" s="69"/>
      <c r="AYN343" s="69"/>
      <c r="AYO343" s="69"/>
      <c r="AYP343" s="69"/>
      <c r="AYQ343" s="69"/>
      <c r="AYR343" s="69"/>
      <c r="AYS343" s="69"/>
      <c r="AYT343" s="69"/>
      <c r="AYU343" s="69"/>
      <c r="AYV343" s="69"/>
      <c r="AYW343" s="69"/>
      <c r="AYX343" s="69"/>
      <c r="AYY343" s="69"/>
      <c r="AYZ343" s="69"/>
      <c r="AZA343" s="69"/>
      <c r="AZB343" s="69"/>
      <c r="AZC343" s="69"/>
      <c r="AZD343" s="69"/>
      <c r="AZE343" s="69"/>
      <c r="AZF343" s="69"/>
      <c r="AZG343" s="69"/>
      <c r="AZH343" s="69"/>
      <c r="AZI343" s="69"/>
      <c r="AZJ343" s="69"/>
      <c r="AZK343" s="69"/>
      <c r="AZL343" s="69"/>
      <c r="AZM343" s="69"/>
      <c r="AZN343" s="69"/>
      <c r="AZO343" s="69"/>
      <c r="AZP343" s="69"/>
      <c r="AZQ343" s="69"/>
      <c r="AZR343" s="69"/>
      <c r="AZS343" s="69"/>
      <c r="AZT343" s="69"/>
      <c r="AZU343" s="69"/>
      <c r="AZV343" s="69"/>
      <c r="AZW343" s="69"/>
      <c r="AZX343" s="69"/>
      <c r="AZY343" s="69"/>
      <c r="AZZ343" s="69"/>
      <c r="BAA343" s="69"/>
      <c r="BAB343" s="69"/>
      <c r="BAC343" s="69"/>
      <c r="BAD343" s="69"/>
      <c r="BAE343" s="69"/>
      <c r="BAF343" s="69"/>
      <c r="BAG343" s="69"/>
      <c r="BAH343" s="69"/>
      <c r="BAI343" s="69"/>
      <c r="BAJ343" s="69"/>
      <c r="BAK343" s="69"/>
      <c r="BAL343" s="69"/>
      <c r="BAM343" s="69"/>
      <c r="BAN343" s="69"/>
      <c r="BAO343" s="69"/>
      <c r="BAP343" s="69"/>
      <c r="BAQ343" s="69"/>
      <c r="BAR343" s="69"/>
      <c r="BAS343" s="69"/>
      <c r="BAT343" s="69"/>
      <c r="BAU343" s="69"/>
      <c r="BAV343" s="69"/>
      <c r="BAW343" s="69"/>
      <c r="BAX343" s="69"/>
      <c r="BAY343" s="69"/>
      <c r="BAZ343" s="69"/>
      <c r="BBA343" s="69"/>
      <c r="BBB343" s="126"/>
    </row>
    <row r="344" s="21" customFormat="1" spans="1:1406">
      <c r="A344" s="113"/>
      <c r="B344" s="114" t="s">
        <v>593</v>
      </c>
      <c r="C344" s="94">
        <v>94.3333333333333</v>
      </c>
      <c r="D344" s="95"/>
      <c r="E344" s="95"/>
      <c r="F344" s="103"/>
      <c r="G344" s="96"/>
      <c r="H344" s="115"/>
      <c r="I344" s="100"/>
      <c r="J344" s="100"/>
      <c r="K344" s="122"/>
      <c r="L344" s="122"/>
      <c r="M344" s="124"/>
      <c r="N344" s="71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  <c r="FC344" s="69"/>
      <c r="FD344" s="69"/>
      <c r="FE344" s="69"/>
      <c r="FF344" s="69"/>
      <c r="FG344" s="69"/>
      <c r="FH344" s="69"/>
      <c r="FI344" s="69"/>
      <c r="FJ344" s="69"/>
      <c r="FK344" s="69"/>
      <c r="FL344" s="69"/>
      <c r="FM344" s="69"/>
      <c r="FN344" s="69"/>
      <c r="FO344" s="69"/>
      <c r="FP344" s="69"/>
      <c r="FQ344" s="69"/>
      <c r="FR344" s="69"/>
      <c r="FS344" s="69"/>
      <c r="FT344" s="69"/>
      <c r="FU344" s="69"/>
      <c r="FV344" s="69"/>
      <c r="FW344" s="69"/>
      <c r="FX344" s="69"/>
      <c r="FY344" s="69"/>
      <c r="FZ344" s="69"/>
      <c r="GA344" s="69"/>
      <c r="GB344" s="69"/>
      <c r="GC344" s="69"/>
      <c r="GD344" s="69"/>
      <c r="GE344" s="69"/>
      <c r="GF344" s="69"/>
      <c r="GG344" s="69"/>
      <c r="GH344" s="69"/>
      <c r="GI344" s="69"/>
      <c r="GJ344" s="69"/>
      <c r="GK344" s="69"/>
      <c r="GL344" s="69"/>
      <c r="GM344" s="69"/>
      <c r="GN344" s="69"/>
      <c r="GO344" s="69"/>
      <c r="GP344" s="69"/>
      <c r="GQ344" s="69"/>
      <c r="GR344" s="69"/>
      <c r="GS344" s="69"/>
      <c r="GT344" s="69"/>
      <c r="GU344" s="69"/>
      <c r="GV344" s="69"/>
      <c r="GW344" s="69"/>
      <c r="GX344" s="69"/>
      <c r="GY344" s="69"/>
      <c r="GZ344" s="69"/>
      <c r="HA344" s="69"/>
      <c r="HB344" s="69"/>
      <c r="HC344" s="69"/>
      <c r="HD344" s="69"/>
      <c r="HE344" s="69"/>
      <c r="HF344" s="69"/>
      <c r="HG344" s="69"/>
      <c r="HH344" s="69"/>
      <c r="HI344" s="69"/>
      <c r="HJ344" s="69"/>
      <c r="HK344" s="69"/>
      <c r="HL344" s="69"/>
      <c r="HM344" s="69"/>
      <c r="HN344" s="69"/>
      <c r="HO344" s="69"/>
      <c r="HP344" s="69"/>
      <c r="HQ344" s="69"/>
      <c r="HR344" s="69"/>
      <c r="HS344" s="69"/>
      <c r="HT344" s="69"/>
      <c r="HU344" s="69"/>
      <c r="HV344" s="69"/>
      <c r="HW344" s="69"/>
      <c r="HX344" s="69"/>
      <c r="HY344" s="69"/>
      <c r="HZ344" s="69"/>
      <c r="IA344" s="69"/>
      <c r="IB344" s="69"/>
      <c r="IC344" s="69"/>
      <c r="ID344" s="69"/>
      <c r="IE344" s="69"/>
      <c r="IF344" s="69"/>
      <c r="IG344" s="69"/>
      <c r="IH344" s="69"/>
      <c r="II344" s="69"/>
      <c r="IJ344" s="69"/>
      <c r="IK344" s="69"/>
      <c r="IL344" s="69"/>
      <c r="IM344" s="69"/>
      <c r="IN344" s="69"/>
      <c r="IO344" s="69"/>
      <c r="IP344" s="69"/>
      <c r="IQ344" s="69"/>
      <c r="IR344" s="69"/>
      <c r="IS344" s="69"/>
      <c r="IT344" s="69"/>
      <c r="IU344" s="69"/>
      <c r="IV344" s="69"/>
      <c r="IW344" s="69"/>
      <c r="IX344" s="69"/>
      <c r="IY344" s="69"/>
      <c r="IZ344" s="69"/>
      <c r="JA344" s="69"/>
      <c r="JB344" s="69"/>
      <c r="JC344" s="69"/>
      <c r="JD344" s="69"/>
      <c r="JE344" s="69"/>
      <c r="JF344" s="69"/>
      <c r="JG344" s="69"/>
      <c r="JH344" s="69"/>
      <c r="JI344" s="69"/>
      <c r="JJ344" s="69"/>
      <c r="JK344" s="69"/>
      <c r="JL344" s="69"/>
      <c r="JM344" s="69"/>
      <c r="JN344" s="69"/>
      <c r="JO344" s="69"/>
      <c r="JP344" s="69"/>
      <c r="JQ344" s="69"/>
      <c r="JR344" s="69"/>
      <c r="JS344" s="69"/>
      <c r="JT344" s="69"/>
      <c r="JU344" s="69"/>
      <c r="JV344" s="69"/>
      <c r="JW344" s="69"/>
      <c r="JX344" s="69"/>
      <c r="JY344" s="69"/>
      <c r="JZ344" s="69"/>
      <c r="KA344" s="69"/>
      <c r="KB344" s="69"/>
      <c r="KC344" s="69"/>
      <c r="KD344" s="69"/>
      <c r="KE344" s="69"/>
      <c r="KF344" s="69"/>
      <c r="KG344" s="69"/>
      <c r="KH344" s="69"/>
      <c r="KI344" s="69"/>
      <c r="KJ344" s="69"/>
      <c r="KK344" s="69"/>
      <c r="KL344" s="69"/>
      <c r="KM344" s="69"/>
      <c r="KN344" s="69"/>
      <c r="KO344" s="69"/>
      <c r="KP344" s="69"/>
      <c r="KQ344" s="69"/>
      <c r="KR344" s="69"/>
      <c r="KS344" s="69"/>
      <c r="KT344" s="69"/>
      <c r="KU344" s="69"/>
      <c r="KV344" s="69"/>
      <c r="KW344" s="69"/>
      <c r="KX344" s="69"/>
      <c r="KY344" s="69"/>
      <c r="KZ344" s="69"/>
      <c r="LA344" s="69"/>
      <c r="LB344" s="69"/>
      <c r="LC344" s="69"/>
      <c r="LD344" s="69"/>
      <c r="LE344" s="69"/>
      <c r="LF344" s="69"/>
      <c r="LG344" s="69"/>
      <c r="LH344" s="69"/>
      <c r="LI344" s="69"/>
      <c r="LJ344" s="69"/>
      <c r="LK344" s="69"/>
      <c r="LL344" s="69"/>
      <c r="LM344" s="69"/>
      <c r="LN344" s="69"/>
      <c r="LO344" s="69"/>
      <c r="LP344" s="69"/>
      <c r="LQ344" s="69"/>
      <c r="LR344" s="69"/>
      <c r="LS344" s="69"/>
      <c r="LT344" s="69"/>
      <c r="LU344" s="69"/>
      <c r="LV344" s="69"/>
      <c r="LW344" s="69"/>
      <c r="LX344" s="69"/>
      <c r="LY344" s="69"/>
      <c r="LZ344" s="69"/>
      <c r="MA344" s="69"/>
      <c r="MB344" s="69"/>
      <c r="MC344" s="69"/>
      <c r="MD344" s="69"/>
      <c r="ME344" s="69"/>
      <c r="MF344" s="69"/>
      <c r="MG344" s="69"/>
      <c r="MH344" s="69"/>
      <c r="MI344" s="69"/>
      <c r="MJ344" s="69"/>
      <c r="MK344" s="69"/>
      <c r="ML344" s="69"/>
      <c r="MM344" s="69"/>
      <c r="MN344" s="69"/>
      <c r="MO344" s="69"/>
      <c r="MP344" s="69"/>
      <c r="MQ344" s="69"/>
      <c r="MR344" s="69"/>
      <c r="MS344" s="69"/>
      <c r="MT344" s="69"/>
      <c r="MU344" s="69"/>
      <c r="MV344" s="69"/>
      <c r="MW344" s="69"/>
      <c r="MX344" s="69"/>
      <c r="MY344" s="69"/>
      <c r="MZ344" s="69"/>
      <c r="NA344" s="69"/>
      <c r="NB344" s="69"/>
      <c r="NC344" s="69"/>
      <c r="ND344" s="69"/>
      <c r="NE344" s="69"/>
      <c r="NF344" s="69"/>
      <c r="NG344" s="69"/>
      <c r="NH344" s="69"/>
      <c r="NI344" s="69"/>
      <c r="NJ344" s="69"/>
      <c r="NK344" s="69"/>
      <c r="NL344" s="69"/>
      <c r="NM344" s="69"/>
      <c r="NN344" s="69"/>
      <c r="NO344" s="69"/>
      <c r="NP344" s="69"/>
      <c r="NQ344" s="69"/>
      <c r="NR344" s="69"/>
      <c r="NS344" s="69"/>
      <c r="NT344" s="69"/>
      <c r="NU344" s="69"/>
      <c r="NV344" s="69"/>
      <c r="NW344" s="69"/>
      <c r="NX344" s="69"/>
      <c r="NY344" s="69"/>
      <c r="NZ344" s="69"/>
      <c r="OA344" s="69"/>
      <c r="OB344" s="69"/>
      <c r="OC344" s="69"/>
      <c r="OD344" s="69"/>
      <c r="OE344" s="69"/>
      <c r="OF344" s="69"/>
      <c r="OG344" s="69"/>
      <c r="OH344" s="69"/>
      <c r="OI344" s="69"/>
      <c r="OJ344" s="69"/>
      <c r="OK344" s="69"/>
      <c r="OL344" s="69"/>
      <c r="OM344" s="69"/>
      <c r="ON344" s="69"/>
      <c r="OO344" s="69"/>
      <c r="OP344" s="69"/>
      <c r="OQ344" s="69"/>
      <c r="OR344" s="69"/>
      <c r="OS344" s="69"/>
      <c r="OT344" s="69"/>
      <c r="OU344" s="69"/>
      <c r="OV344" s="69"/>
      <c r="OW344" s="69"/>
      <c r="OX344" s="69"/>
      <c r="OY344" s="69"/>
      <c r="OZ344" s="69"/>
      <c r="PA344" s="69"/>
      <c r="PB344" s="69"/>
      <c r="PC344" s="69"/>
      <c r="PD344" s="69"/>
      <c r="PE344" s="69"/>
      <c r="PF344" s="69"/>
      <c r="PG344" s="69"/>
      <c r="PH344" s="69"/>
      <c r="PI344" s="69"/>
      <c r="PJ344" s="69"/>
      <c r="PK344" s="69"/>
      <c r="PL344" s="69"/>
      <c r="PM344" s="69"/>
      <c r="PN344" s="69"/>
      <c r="PO344" s="69"/>
      <c r="PP344" s="69"/>
      <c r="PQ344" s="69"/>
      <c r="PR344" s="69"/>
      <c r="PS344" s="69"/>
      <c r="PT344" s="69"/>
      <c r="PU344" s="69"/>
      <c r="PV344" s="69"/>
      <c r="PW344" s="69"/>
      <c r="PX344" s="69"/>
      <c r="PY344" s="69"/>
      <c r="PZ344" s="69"/>
      <c r="QA344" s="69"/>
      <c r="QB344" s="69"/>
      <c r="QC344" s="69"/>
      <c r="QD344" s="69"/>
      <c r="QE344" s="69"/>
      <c r="QF344" s="69"/>
      <c r="QG344" s="69"/>
      <c r="QH344" s="69"/>
      <c r="QI344" s="69"/>
      <c r="QJ344" s="69"/>
      <c r="QK344" s="69"/>
      <c r="QL344" s="69"/>
      <c r="QM344" s="69"/>
      <c r="QN344" s="69"/>
      <c r="QO344" s="69"/>
      <c r="QP344" s="69"/>
      <c r="QQ344" s="69"/>
      <c r="QR344" s="69"/>
      <c r="QS344" s="69"/>
      <c r="QT344" s="69"/>
      <c r="QU344" s="69"/>
      <c r="QV344" s="69"/>
      <c r="QW344" s="69"/>
      <c r="QX344" s="69"/>
      <c r="QY344" s="69"/>
      <c r="QZ344" s="69"/>
      <c r="RA344" s="69"/>
      <c r="RB344" s="69"/>
      <c r="RC344" s="69"/>
      <c r="RD344" s="69"/>
      <c r="RE344" s="69"/>
      <c r="RF344" s="69"/>
      <c r="RG344" s="69"/>
      <c r="RH344" s="69"/>
      <c r="RI344" s="69"/>
      <c r="RJ344" s="69"/>
      <c r="RK344" s="69"/>
      <c r="RL344" s="69"/>
      <c r="RM344" s="69"/>
      <c r="RN344" s="69"/>
      <c r="RO344" s="69"/>
      <c r="RP344" s="69"/>
      <c r="RQ344" s="69"/>
      <c r="RR344" s="69"/>
      <c r="RS344" s="69"/>
      <c r="RT344" s="69"/>
      <c r="RU344" s="69"/>
      <c r="RV344" s="69"/>
      <c r="RW344" s="69"/>
      <c r="RX344" s="69"/>
      <c r="RY344" s="69"/>
      <c r="RZ344" s="69"/>
      <c r="SA344" s="69"/>
      <c r="SB344" s="69"/>
      <c r="SC344" s="69"/>
      <c r="SD344" s="69"/>
      <c r="SE344" s="69"/>
      <c r="SF344" s="69"/>
      <c r="SG344" s="69"/>
      <c r="SH344" s="69"/>
      <c r="SI344" s="69"/>
      <c r="SJ344" s="69"/>
      <c r="SK344" s="69"/>
      <c r="SL344" s="69"/>
      <c r="SM344" s="69"/>
      <c r="SN344" s="69"/>
      <c r="SO344" s="69"/>
      <c r="SP344" s="69"/>
      <c r="SQ344" s="69"/>
      <c r="SR344" s="69"/>
      <c r="SS344" s="69"/>
      <c r="ST344" s="69"/>
      <c r="SU344" s="69"/>
      <c r="SV344" s="69"/>
      <c r="SW344" s="69"/>
      <c r="SX344" s="69"/>
      <c r="SY344" s="69"/>
      <c r="SZ344" s="69"/>
      <c r="TA344" s="69"/>
      <c r="TB344" s="69"/>
      <c r="TC344" s="69"/>
      <c r="TD344" s="69"/>
      <c r="TE344" s="69"/>
      <c r="TF344" s="69"/>
      <c r="TG344" s="69"/>
      <c r="TH344" s="69"/>
      <c r="TI344" s="69"/>
      <c r="TJ344" s="69"/>
      <c r="TK344" s="69"/>
      <c r="TL344" s="69"/>
      <c r="TM344" s="69"/>
      <c r="TN344" s="69"/>
      <c r="TO344" s="69"/>
      <c r="TP344" s="69"/>
      <c r="TQ344" s="69"/>
      <c r="TR344" s="69"/>
      <c r="TS344" s="69"/>
      <c r="TT344" s="69"/>
      <c r="TU344" s="69"/>
      <c r="TV344" s="69"/>
      <c r="TW344" s="69"/>
      <c r="TX344" s="69"/>
      <c r="TY344" s="69"/>
      <c r="TZ344" s="69"/>
      <c r="UA344" s="69"/>
      <c r="UB344" s="69"/>
      <c r="UC344" s="69"/>
      <c r="UD344" s="69"/>
      <c r="UE344" s="69"/>
      <c r="UF344" s="69"/>
      <c r="UG344" s="69"/>
      <c r="UH344" s="69"/>
      <c r="UI344" s="69"/>
      <c r="UJ344" s="69"/>
      <c r="UK344" s="69"/>
      <c r="UL344" s="69"/>
      <c r="UM344" s="69"/>
      <c r="UN344" s="69"/>
      <c r="UO344" s="69"/>
      <c r="UP344" s="69"/>
      <c r="UQ344" s="69"/>
      <c r="UR344" s="69"/>
      <c r="US344" s="69"/>
      <c r="UT344" s="69"/>
      <c r="UU344" s="69"/>
      <c r="UV344" s="69"/>
      <c r="UW344" s="69"/>
      <c r="UX344" s="69"/>
      <c r="UY344" s="69"/>
      <c r="UZ344" s="69"/>
      <c r="VA344" s="69"/>
      <c r="VB344" s="69"/>
      <c r="VC344" s="69"/>
      <c r="VD344" s="69"/>
      <c r="VE344" s="69"/>
      <c r="VF344" s="69"/>
      <c r="VG344" s="69"/>
      <c r="VH344" s="69"/>
      <c r="VI344" s="69"/>
      <c r="VJ344" s="69"/>
      <c r="VK344" s="69"/>
      <c r="VL344" s="69"/>
      <c r="VM344" s="69"/>
      <c r="VN344" s="69"/>
      <c r="VO344" s="69"/>
      <c r="VP344" s="69"/>
      <c r="VQ344" s="69"/>
      <c r="VR344" s="69"/>
      <c r="VS344" s="69"/>
      <c r="VT344" s="69"/>
      <c r="VU344" s="69"/>
      <c r="VV344" s="69"/>
      <c r="VW344" s="69"/>
      <c r="VX344" s="69"/>
      <c r="VY344" s="69"/>
      <c r="VZ344" s="69"/>
      <c r="WA344" s="69"/>
      <c r="WB344" s="69"/>
      <c r="WC344" s="69"/>
      <c r="WD344" s="69"/>
      <c r="WE344" s="69"/>
      <c r="WF344" s="69"/>
      <c r="WG344" s="69"/>
      <c r="WH344" s="69"/>
      <c r="WI344" s="69"/>
      <c r="WJ344" s="69"/>
      <c r="WK344" s="69"/>
      <c r="WL344" s="69"/>
      <c r="WM344" s="69"/>
      <c r="WN344" s="69"/>
      <c r="WO344" s="69"/>
      <c r="WP344" s="69"/>
      <c r="WQ344" s="69"/>
      <c r="WR344" s="69"/>
      <c r="WS344" s="69"/>
      <c r="WT344" s="69"/>
      <c r="WU344" s="69"/>
      <c r="WV344" s="69"/>
      <c r="WW344" s="69"/>
      <c r="WX344" s="69"/>
      <c r="WY344" s="69"/>
      <c r="WZ344" s="69"/>
      <c r="XA344" s="69"/>
      <c r="XB344" s="69"/>
      <c r="XC344" s="69"/>
      <c r="XD344" s="69"/>
      <c r="XE344" s="69"/>
      <c r="XF344" s="69"/>
      <c r="XG344" s="69"/>
      <c r="XH344" s="69"/>
      <c r="XI344" s="69"/>
      <c r="XJ344" s="69"/>
      <c r="XK344" s="69"/>
      <c r="XL344" s="69"/>
      <c r="XM344" s="69"/>
      <c r="XN344" s="69"/>
      <c r="XO344" s="69"/>
      <c r="XP344" s="69"/>
      <c r="XQ344" s="69"/>
      <c r="XR344" s="69"/>
      <c r="XS344" s="69"/>
      <c r="XT344" s="69"/>
      <c r="XU344" s="69"/>
      <c r="XV344" s="69"/>
      <c r="XW344" s="69"/>
      <c r="XX344" s="69"/>
      <c r="XY344" s="69"/>
      <c r="XZ344" s="69"/>
      <c r="YA344" s="69"/>
      <c r="YB344" s="69"/>
      <c r="YC344" s="69"/>
      <c r="YD344" s="69"/>
      <c r="YE344" s="69"/>
      <c r="YF344" s="69"/>
      <c r="YG344" s="69"/>
      <c r="YH344" s="69"/>
      <c r="YI344" s="69"/>
      <c r="YJ344" s="69"/>
      <c r="YK344" s="69"/>
      <c r="YL344" s="69"/>
      <c r="YM344" s="69"/>
      <c r="YN344" s="69"/>
      <c r="YO344" s="69"/>
      <c r="YP344" s="69"/>
      <c r="YQ344" s="69"/>
      <c r="YR344" s="69"/>
      <c r="YS344" s="69"/>
      <c r="YT344" s="69"/>
      <c r="YU344" s="69"/>
      <c r="YV344" s="69"/>
      <c r="YW344" s="69"/>
      <c r="YX344" s="69"/>
      <c r="YY344" s="69"/>
      <c r="YZ344" s="69"/>
      <c r="ZA344" s="69"/>
      <c r="ZB344" s="69"/>
      <c r="ZC344" s="69"/>
      <c r="ZD344" s="69"/>
      <c r="ZE344" s="69"/>
      <c r="ZF344" s="69"/>
      <c r="ZG344" s="69"/>
      <c r="ZH344" s="69"/>
      <c r="ZI344" s="69"/>
      <c r="ZJ344" s="69"/>
      <c r="ZK344" s="69"/>
      <c r="ZL344" s="69"/>
      <c r="ZM344" s="69"/>
      <c r="ZN344" s="69"/>
      <c r="ZO344" s="69"/>
      <c r="ZP344" s="69"/>
      <c r="ZQ344" s="69"/>
      <c r="ZR344" s="69"/>
      <c r="ZS344" s="69"/>
      <c r="ZT344" s="69"/>
      <c r="ZU344" s="69"/>
      <c r="ZV344" s="69"/>
      <c r="ZW344" s="69"/>
      <c r="ZX344" s="69"/>
      <c r="ZY344" s="69"/>
      <c r="ZZ344" s="69"/>
      <c r="AAA344" s="69"/>
      <c r="AAB344" s="69"/>
      <c r="AAC344" s="69"/>
      <c r="AAD344" s="69"/>
      <c r="AAE344" s="69"/>
      <c r="AAF344" s="69"/>
      <c r="AAG344" s="69"/>
      <c r="AAH344" s="69"/>
      <c r="AAI344" s="69"/>
      <c r="AAJ344" s="69"/>
      <c r="AAK344" s="69"/>
      <c r="AAL344" s="69"/>
      <c r="AAM344" s="69"/>
      <c r="AAN344" s="69"/>
      <c r="AAO344" s="69"/>
      <c r="AAP344" s="69"/>
      <c r="AAQ344" s="69"/>
      <c r="AAR344" s="69"/>
      <c r="AAS344" s="69"/>
      <c r="AAT344" s="69"/>
      <c r="AAU344" s="69"/>
      <c r="AAV344" s="69"/>
      <c r="AAW344" s="69"/>
      <c r="AAX344" s="69"/>
      <c r="AAY344" s="69"/>
      <c r="AAZ344" s="69"/>
      <c r="ABA344" s="69"/>
      <c r="ABB344" s="69"/>
      <c r="ABC344" s="69"/>
      <c r="ABD344" s="69"/>
      <c r="ABE344" s="69"/>
      <c r="ABF344" s="69"/>
      <c r="ABG344" s="69"/>
      <c r="ABH344" s="69"/>
      <c r="ABI344" s="69"/>
      <c r="ABJ344" s="69"/>
      <c r="ABK344" s="69"/>
      <c r="ABL344" s="69"/>
      <c r="ABM344" s="69"/>
      <c r="ABN344" s="69"/>
      <c r="ABO344" s="69"/>
      <c r="ABP344" s="69"/>
      <c r="ABQ344" s="69"/>
      <c r="ABR344" s="69"/>
      <c r="ABS344" s="69"/>
      <c r="ABT344" s="69"/>
      <c r="ABU344" s="69"/>
      <c r="ABV344" s="69"/>
      <c r="ABW344" s="69"/>
      <c r="ABX344" s="69"/>
      <c r="ABY344" s="69"/>
      <c r="ABZ344" s="69"/>
      <c r="ACA344" s="69"/>
      <c r="ACB344" s="69"/>
      <c r="ACC344" s="69"/>
      <c r="ACD344" s="69"/>
      <c r="ACE344" s="69"/>
      <c r="ACF344" s="69"/>
      <c r="ACG344" s="69"/>
      <c r="ACH344" s="69"/>
      <c r="ACI344" s="69"/>
      <c r="ACJ344" s="69"/>
      <c r="ACK344" s="69"/>
      <c r="ACL344" s="69"/>
      <c r="ACM344" s="69"/>
      <c r="ACN344" s="69"/>
      <c r="ACO344" s="69"/>
      <c r="ACP344" s="69"/>
      <c r="ACQ344" s="69"/>
      <c r="ACR344" s="69"/>
      <c r="ACS344" s="69"/>
      <c r="ACT344" s="69"/>
      <c r="ACU344" s="69"/>
      <c r="ACV344" s="69"/>
      <c r="ACW344" s="69"/>
      <c r="ACX344" s="69"/>
      <c r="ACY344" s="69"/>
      <c r="ACZ344" s="69"/>
      <c r="ADA344" s="69"/>
      <c r="ADB344" s="69"/>
      <c r="ADC344" s="69"/>
      <c r="ADD344" s="69"/>
      <c r="ADE344" s="69"/>
      <c r="ADF344" s="69"/>
      <c r="ADG344" s="69"/>
      <c r="ADH344" s="69"/>
      <c r="ADI344" s="69"/>
      <c r="ADJ344" s="69"/>
      <c r="ADK344" s="69"/>
      <c r="ADL344" s="69"/>
      <c r="ADM344" s="69"/>
      <c r="ADN344" s="69"/>
      <c r="ADO344" s="69"/>
      <c r="ADP344" s="69"/>
      <c r="ADQ344" s="69"/>
      <c r="ADR344" s="69"/>
      <c r="ADS344" s="69"/>
      <c r="ADT344" s="69"/>
      <c r="ADU344" s="69"/>
      <c r="ADV344" s="69"/>
      <c r="ADW344" s="69"/>
      <c r="ADX344" s="69"/>
      <c r="ADY344" s="69"/>
      <c r="ADZ344" s="69"/>
      <c r="AEA344" s="69"/>
      <c r="AEB344" s="69"/>
      <c r="AEC344" s="69"/>
      <c r="AED344" s="69"/>
      <c r="AEE344" s="69"/>
      <c r="AEF344" s="69"/>
      <c r="AEG344" s="69"/>
      <c r="AEH344" s="69"/>
      <c r="AEI344" s="69"/>
      <c r="AEJ344" s="69"/>
      <c r="AEK344" s="69"/>
      <c r="AEL344" s="69"/>
      <c r="AEM344" s="69"/>
      <c r="AEN344" s="69"/>
      <c r="AEO344" s="69"/>
      <c r="AEP344" s="69"/>
      <c r="AEQ344" s="69"/>
      <c r="AER344" s="69"/>
      <c r="AES344" s="69"/>
      <c r="AET344" s="69"/>
      <c r="AEU344" s="69"/>
      <c r="AEV344" s="69"/>
      <c r="AEW344" s="69"/>
      <c r="AEX344" s="69"/>
      <c r="AEY344" s="69"/>
      <c r="AEZ344" s="69"/>
      <c r="AFA344" s="69"/>
      <c r="AFB344" s="69"/>
      <c r="AFC344" s="69"/>
      <c r="AFD344" s="69"/>
      <c r="AFE344" s="69"/>
      <c r="AFF344" s="69"/>
      <c r="AFG344" s="69"/>
      <c r="AFH344" s="69"/>
      <c r="AFI344" s="69"/>
      <c r="AFJ344" s="69"/>
      <c r="AFK344" s="69"/>
      <c r="AFL344" s="69"/>
      <c r="AFM344" s="69"/>
      <c r="AFN344" s="69"/>
      <c r="AFO344" s="69"/>
      <c r="AFP344" s="69"/>
      <c r="AFQ344" s="69"/>
      <c r="AFR344" s="69"/>
      <c r="AFS344" s="69"/>
      <c r="AFT344" s="69"/>
      <c r="AFU344" s="69"/>
      <c r="AFV344" s="69"/>
      <c r="AFW344" s="69"/>
      <c r="AFX344" s="69"/>
      <c r="AFY344" s="69"/>
      <c r="AFZ344" s="69"/>
      <c r="AGA344" s="69"/>
      <c r="AGB344" s="69"/>
      <c r="AGC344" s="69"/>
      <c r="AGD344" s="69"/>
      <c r="AGE344" s="69"/>
      <c r="AGF344" s="69"/>
      <c r="AGG344" s="69"/>
      <c r="AGH344" s="69"/>
      <c r="AGI344" s="69"/>
      <c r="AGJ344" s="69"/>
      <c r="AGK344" s="69"/>
      <c r="AGL344" s="69"/>
      <c r="AGM344" s="69"/>
      <c r="AGN344" s="69"/>
      <c r="AGO344" s="69"/>
      <c r="AGP344" s="69"/>
      <c r="AGQ344" s="69"/>
      <c r="AGR344" s="69"/>
      <c r="AGS344" s="69"/>
      <c r="AGT344" s="69"/>
      <c r="AGU344" s="69"/>
      <c r="AGV344" s="69"/>
      <c r="AGW344" s="69"/>
      <c r="AGX344" s="69"/>
      <c r="AGY344" s="69"/>
      <c r="AGZ344" s="69"/>
      <c r="AHA344" s="69"/>
      <c r="AHB344" s="69"/>
      <c r="AHC344" s="69"/>
      <c r="AHD344" s="69"/>
      <c r="AHE344" s="69"/>
      <c r="AHF344" s="69"/>
      <c r="AHG344" s="69"/>
      <c r="AHH344" s="69"/>
      <c r="AHI344" s="69"/>
      <c r="AHJ344" s="69"/>
      <c r="AHK344" s="69"/>
      <c r="AHL344" s="69"/>
      <c r="AHM344" s="69"/>
      <c r="AHN344" s="69"/>
      <c r="AHO344" s="69"/>
      <c r="AHP344" s="69"/>
      <c r="AHQ344" s="69"/>
      <c r="AHR344" s="69"/>
      <c r="AHS344" s="69"/>
      <c r="AHT344" s="69"/>
      <c r="AHU344" s="69"/>
      <c r="AHV344" s="69"/>
      <c r="AHW344" s="69"/>
      <c r="AHX344" s="69"/>
      <c r="AHY344" s="69"/>
      <c r="AHZ344" s="69"/>
      <c r="AIA344" s="69"/>
      <c r="AIB344" s="69"/>
      <c r="AIC344" s="69"/>
      <c r="AID344" s="69"/>
      <c r="AIE344" s="69"/>
      <c r="AIF344" s="69"/>
      <c r="AIG344" s="69"/>
      <c r="AIH344" s="69"/>
      <c r="AII344" s="69"/>
      <c r="AIJ344" s="69"/>
      <c r="AIK344" s="69"/>
      <c r="AIL344" s="69"/>
      <c r="AIM344" s="69"/>
      <c r="AIN344" s="69"/>
      <c r="AIO344" s="69"/>
      <c r="AIP344" s="69"/>
      <c r="AIQ344" s="69"/>
      <c r="AIR344" s="69"/>
      <c r="AIS344" s="69"/>
      <c r="AIT344" s="69"/>
      <c r="AIU344" s="69"/>
      <c r="AIV344" s="69"/>
      <c r="AIW344" s="69"/>
      <c r="AIX344" s="69"/>
      <c r="AIY344" s="69"/>
      <c r="AIZ344" s="69"/>
      <c r="AJA344" s="69"/>
      <c r="AJB344" s="69"/>
      <c r="AJC344" s="69"/>
      <c r="AJD344" s="69"/>
      <c r="AJE344" s="69"/>
      <c r="AJF344" s="69"/>
      <c r="AJG344" s="69"/>
      <c r="AJH344" s="69"/>
      <c r="AJI344" s="69"/>
      <c r="AJJ344" s="69"/>
      <c r="AJK344" s="69"/>
      <c r="AJL344" s="69"/>
      <c r="AJM344" s="69"/>
      <c r="AJN344" s="69"/>
      <c r="AJO344" s="69"/>
      <c r="AJP344" s="69"/>
      <c r="AJQ344" s="69"/>
      <c r="AJR344" s="69"/>
      <c r="AJS344" s="69"/>
      <c r="AJT344" s="69"/>
      <c r="AJU344" s="69"/>
      <c r="AJV344" s="69"/>
      <c r="AJW344" s="69"/>
      <c r="AJX344" s="69"/>
      <c r="AJY344" s="69"/>
      <c r="AJZ344" s="69"/>
      <c r="AKA344" s="69"/>
      <c r="AKB344" s="69"/>
      <c r="AKC344" s="69"/>
      <c r="AKD344" s="69"/>
      <c r="AKE344" s="69"/>
      <c r="AKF344" s="69"/>
      <c r="AKG344" s="69"/>
      <c r="AKH344" s="69"/>
      <c r="AKI344" s="69"/>
      <c r="AKJ344" s="69"/>
      <c r="AKK344" s="69"/>
      <c r="AKL344" s="69"/>
      <c r="AKM344" s="69"/>
      <c r="AKN344" s="69"/>
      <c r="AKO344" s="69"/>
      <c r="AKP344" s="69"/>
      <c r="AKQ344" s="69"/>
      <c r="AKR344" s="69"/>
      <c r="AKS344" s="69"/>
      <c r="AKT344" s="69"/>
      <c r="AKU344" s="69"/>
      <c r="AKV344" s="69"/>
      <c r="AKW344" s="69"/>
      <c r="AKX344" s="69"/>
      <c r="AKY344" s="69"/>
      <c r="AKZ344" s="69"/>
      <c r="ALA344" s="69"/>
      <c r="ALB344" s="69"/>
      <c r="ALC344" s="69"/>
      <c r="ALD344" s="69"/>
      <c r="ALE344" s="69"/>
      <c r="ALF344" s="69"/>
      <c r="ALG344" s="69"/>
      <c r="ALH344" s="69"/>
      <c r="ALI344" s="69"/>
      <c r="ALJ344" s="69"/>
      <c r="ALK344" s="69"/>
      <c r="ALL344" s="69"/>
      <c r="ALM344" s="69"/>
      <c r="ALN344" s="69"/>
      <c r="ALO344" s="69"/>
      <c r="ALP344" s="69"/>
      <c r="ALQ344" s="69"/>
      <c r="ALR344" s="69"/>
      <c r="ALS344" s="69"/>
      <c r="ALT344" s="69"/>
      <c r="ALU344" s="69"/>
      <c r="ALV344" s="69"/>
      <c r="ALW344" s="69"/>
      <c r="ALX344" s="69"/>
      <c r="ALY344" s="69"/>
      <c r="ALZ344" s="69"/>
      <c r="AMA344" s="69"/>
      <c r="AMB344" s="69"/>
      <c r="AMC344" s="69"/>
      <c r="AMD344" s="69"/>
      <c r="AME344" s="69"/>
      <c r="AMF344" s="69"/>
      <c r="AMG344" s="69"/>
      <c r="AMH344" s="69"/>
      <c r="AMI344" s="69"/>
      <c r="AMJ344" s="69"/>
      <c r="AMK344" s="69"/>
      <c r="AML344" s="69"/>
      <c r="AMM344" s="69"/>
      <c r="AMN344" s="69"/>
      <c r="AMO344" s="69"/>
      <c r="AMP344" s="69"/>
      <c r="AMQ344" s="69"/>
      <c r="AMR344" s="69"/>
      <c r="AMS344" s="69"/>
      <c r="AMT344" s="69"/>
      <c r="AMU344" s="69"/>
      <c r="AMV344" s="69"/>
      <c r="AMW344" s="69"/>
      <c r="AMX344" s="69"/>
      <c r="AMY344" s="69"/>
      <c r="AMZ344" s="69"/>
      <c r="ANA344" s="69"/>
      <c r="ANB344" s="69"/>
      <c r="ANC344" s="69"/>
      <c r="AND344" s="69"/>
      <c r="ANE344" s="69"/>
      <c r="ANF344" s="69"/>
      <c r="ANG344" s="69"/>
      <c r="ANH344" s="69"/>
      <c r="ANI344" s="69"/>
      <c r="ANJ344" s="69"/>
      <c r="ANK344" s="69"/>
      <c r="ANL344" s="69"/>
      <c r="ANM344" s="69"/>
      <c r="ANN344" s="69"/>
      <c r="ANO344" s="69"/>
      <c r="ANP344" s="69"/>
      <c r="ANQ344" s="69"/>
      <c r="ANR344" s="69"/>
      <c r="ANS344" s="69"/>
      <c r="ANT344" s="69"/>
      <c r="ANU344" s="69"/>
      <c r="ANV344" s="69"/>
      <c r="ANW344" s="69"/>
      <c r="ANX344" s="69"/>
      <c r="ANY344" s="69"/>
      <c r="ANZ344" s="69"/>
      <c r="AOA344" s="69"/>
      <c r="AOB344" s="69"/>
      <c r="AOC344" s="69"/>
      <c r="AOD344" s="69"/>
      <c r="AOE344" s="69"/>
      <c r="AOF344" s="69"/>
      <c r="AOG344" s="69"/>
      <c r="AOH344" s="69"/>
      <c r="AOI344" s="69"/>
      <c r="AOJ344" s="69"/>
      <c r="AOK344" s="69"/>
      <c r="AOL344" s="69"/>
      <c r="AOM344" s="69"/>
      <c r="AON344" s="69"/>
      <c r="AOO344" s="69"/>
      <c r="AOP344" s="69"/>
      <c r="AOQ344" s="69"/>
      <c r="AOR344" s="69"/>
      <c r="AOS344" s="69"/>
      <c r="AOT344" s="69"/>
      <c r="AOU344" s="69"/>
      <c r="AOV344" s="69"/>
      <c r="AOW344" s="69"/>
      <c r="AOX344" s="69"/>
      <c r="AOY344" s="69"/>
      <c r="AOZ344" s="69"/>
      <c r="APA344" s="69"/>
      <c r="APB344" s="69"/>
      <c r="APC344" s="69"/>
      <c r="APD344" s="69"/>
      <c r="APE344" s="69"/>
      <c r="APF344" s="69"/>
      <c r="APG344" s="69"/>
      <c r="APH344" s="69"/>
      <c r="API344" s="69"/>
      <c r="APJ344" s="69"/>
      <c r="APK344" s="69"/>
      <c r="APL344" s="69"/>
      <c r="APM344" s="69"/>
      <c r="APN344" s="69"/>
      <c r="APO344" s="69"/>
      <c r="APP344" s="69"/>
      <c r="APQ344" s="69"/>
      <c r="APR344" s="69"/>
      <c r="APS344" s="69"/>
      <c r="APT344" s="69"/>
      <c r="APU344" s="69"/>
      <c r="APV344" s="69"/>
      <c r="APW344" s="69"/>
      <c r="APX344" s="69"/>
      <c r="APY344" s="69"/>
      <c r="APZ344" s="69"/>
      <c r="AQA344" s="69"/>
      <c r="AQB344" s="69"/>
      <c r="AQC344" s="69"/>
      <c r="AQD344" s="69"/>
      <c r="AQE344" s="69"/>
      <c r="AQF344" s="69"/>
      <c r="AQG344" s="69"/>
      <c r="AQH344" s="69"/>
      <c r="AQI344" s="69"/>
      <c r="AQJ344" s="69"/>
      <c r="AQK344" s="69"/>
      <c r="AQL344" s="69"/>
      <c r="AQM344" s="69"/>
      <c r="AQN344" s="69"/>
      <c r="AQO344" s="69"/>
      <c r="AQP344" s="69"/>
      <c r="AQQ344" s="69"/>
      <c r="AQR344" s="69"/>
      <c r="AQS344" s="69"/>
      <c r="AQT344" s="69"/>
      <c r="AQU344" s="69"/>
      <c r="AQV344" s="69"/>
      <c r="AQW344" s="69"/>
      <c r="AQX344" s="69"/>
      <c r="AQY344" s="69"/>
      <c r="AQZ344" s="69"/>
      <c r="ARA344" s="69"/>
      <c r="ARB344" s="69"/>
      <c r="ARC344" s="69"/>
      <c r="ARD344" s="69"/>
      <c r="ARE344" s="69"/>
      <c r="ARF344" s="69"/>
      <c r="ARG344" s="69"/>
      <c r="ARH344" s="69"/>
      <c r="ARI344" s="69"/>
      <c r="ARJ344" s="69"/>
      <c r="ARK344" s="69"/>
      <c r="ARL344" s="69"/>
      <c r="ARM344" s="69"/>
      <c r="ARN344" s="69"/>
      <c r="ARO344" s="69"/>
      <c r="ARP344" s="69"/>
      <c r="ARQ344" s="69"/>
      <c r="ARR344" s="69"/>
      <c r="ARS344" s="69"/>
      <c r="ART344" s="69"/>
      <c r="ARU344" s="69"/>
      <c r="ARV344" s="69"/>
      <c r="ARW344" s="69"/>
      <c r="ARX344" s="69"/>
      <c r="ARY344" s="69"/>
      <c r="ARZ344" s="69"/>
      <c r="ASA344" s="69"/>
      <c r="ASB344" s="69"/>
      <c r="ASC344" s="69"/>
      <c r="ASD344" s="69"/>
      <c r="ASE344" s="69"/>
      <c r="ASF344" s="69"/>
      <c r="ASG344" s="69"/>
      <c r="ASH344" s="69"/>
      <c r="ASI344" s="69"/>
      <c r="ASJ344" s="69"/>
      <c r="ASK344" s="69"/>
      <c r="ASL344" s="69"/>
      <c r="ASM344" s="69"/>
      <c r="ASN344" s="69"/>
      <c r="ASO344" s="69"/>
      <c r="ASP344" s="69"/>
      <c r="ASQ344" s="69"/>
      <c r="ASR344" s="69"/>
      <c r="ASS344" s="69"/>
      <c r="AST344" s="69"/>
      <c r="ASU344" s="69"/>
      <c r="ASV344" s="69"/>
      <c r="ASW344" s="69"/>
      <c r="ASX344" s="69"/>
      <c r="ASY344" s="69"/>
      <c r="ASZ344" s="69"/>
      <c r="ATA344" s="69"/>
      <c r="ATB344" s="69"/>
      <c r="ATC344" s="69"/>
      <c r="ATD344" s="69"/>
      <c r="ATE344" s="69"/>
      <c r="ATF344" s="69"/>
      <c r="ATG344" s="69"/>
      <c r="ATH344" s="69"/>
      <c r="ATI344" s="69"/>
      <c r="ATJ344" s="69"/>
      <c r="ATK344" s="69"/>
      <c r="ATL344" s="69"/>
      <c r="ATM344" s="69"/>
      <c r="ATN344" s="69"/>
      <c r="ATO344" s="69"/>
      <c r="ATP344" s="69"/>
      <c r="ATQ344" s="69"/>
      <c r="ATR344" s="69"/>
      <c r="ATS344" s="69"/>
      <c r="ATT344" s="69"/>
      <c r="ATU344" s="69"/>
      <c r="ATV344" s="69"/>
      <c r="ATW344" s="69"/>
      <c r="ATX344" s="69"/>
      <c r="ATY344" s="69"/>
      <c r="ATZ344" s="69"/>
      <c r="AUA344" s="69"/>
      <c r="AUB344" s="69"/>
      <c r="AUC344" s="69"/>
      <c r="AUD344" s="69"/>
      <c r="AUE344" s="69"/>
      <c r="AUF344" s="69"/>
      <c r="AUG344" s="69"/>
      <c r="AUH344" s="69"/>
      <c r="AUI344" s="69"/>
      <c r="AUJ344" s="69"/>
      <c r="AUK344" s="69"/>
      <c r="AUL344" s="69"/>
      <c r="AUM344" s="69"/>
      <c r="AUN344" s="69"/>
      <c r="AUO344" s="69"/>
      <c r="AUP344" s="69"/>
      <c r="AUQ344" s="69"/>
      <c r="AUR344" s="69"/>
      <c r="AUS344" s="69"/>
      <c r="AUT344" s="69"/>
      <c r="AUU344" s="69"/>
      <c r="AUV344" s="69"/>
      <c r="AUW344" s="69"/>
      <c r="AUX344" s="69"/>
      <c r="AUY344" s="69"/>
      <c r="AUZ344" s="69"/>
      <c r="AVA344" s="69"/>
      <c r="AVB344" s="69"/>
      <c r="AVC344" s="69"/>
      <c r="AVD344" s="69"/>
      <c r="AVE344" s="69"/>
      <c r="AVF344" s="69"/>
      <c r="AVG344" s="69"/>
      <c r="AVH344" s="69"/>
      <c r="AVI344" s="69"/>
      <c r="AVJ344" s="69"/>
      <c r="AVK344" s="69"/>
      <c r="AVL344" s="69"/>
      <c r="AVM344" s="69"/>
      <c r="AVN344" s="69"/>
      <c r="AVO344" s="69"/>
      <c r="AVP344" s="69"/>
      <c r="AVQ344" s="69"/>
      <c r="AVR344" s="69"/>
      <c r="AVS344" s="69"/>
      <c r="AVT344" s="69"/>
      <c r="AVU344" s="69"/>
      <c r="AVV344" s="69"/>
      <c r="AVW344" s="69"/>
      <c r="AVX344" s="69"/>
      <c r="AVY344" s="69"/>
      <c r="AVZ344" s="69"/>
      <c r="AWA344" s="69"/>
      <c r="AWB344" s="69"/>
      <c r="AWC344" s="69"/>
      <c r="AWD344" s="69"/>
      <c r="AWE344" s="69"/>
      <c r="AWF344" s="69"/>
      <c r="AWG344" s="69"/>
      <c r="AWH344" s="69"/>
      <c r="AWI344" s="69"/>
      <c r="AWJ344" s="69"/>
      <c r="AWK344" s="69"/>
      <c r="AWL344" s="69"/>
      <c r="AWM344" s="69"/>
      <c r="AWN344" s="69"/>
      <c r="AWO344" s="69"/>
      <c r="AWP344" s="69"/>
      <c r="AWQ344" s="69"/>
      <c r="AWR344" s="69"/>
      <c r="AWS344" s="69"/>
      <c r="AWT344" s="69"/>
      <c r="AWU344" s="69"/>
      <c r="AWV344" s="69"/>
      <c r="AWW344" s="69"/>
      <c r="AWX344" s="69"/>
      <c r="AWY344" s="69"/>
      <c r="AWZ344" s="69"/>
      <c r="AXA344" s="69"/>
      <c r="AXB344" s="69"/>
      <c r="AXC344" s="69"/>
      <c r="AXD344" s="69"/>
      <c r="AXE344" s="69"/>
      <c r="AXF344" s="69"/>
      <c r="AXG344" s="69"/>
      <c r="AXH344" s="69"/>
      <c r="AXI344" s="69"/>
      <c r="AXJ344" s="69"/>
      <c r="AXK344" s="69"/>
      <c r="AXL344" s="69"/>
      <c r="AXM344" s="69"/>
      <c r="AXN344" s="69"/>
      <c r="AXO344" s="69"/>
      <c r="AXP344" s="69"/>
      <c r="AXQ344" s="69"/>
      <c r="AXR344" s="69"/>
      <c r="AXS344" s="69"/>
      <c r="AXT344" s="69"/>
      <c r="AXU344" s="69"/>
      <c r="AXV344" s="69"/>
      <c r="AXW344" s="69"/>
      <c r="AXX344" s="69"/>
      <c r="AXY344" s="69"/>
      <c r="AXZ344" s="69"/>
      <c r="AYA344" s="69"/>
      <c r="AYB344" s="69"/>
      <c r="AYC344" s="69"/>
      <c r="AYD344" s="69"/>
      <c r="AYE344" s="69"/>
      <c r="AYF344" s="69"/>
      <c r="AYG344" s="69"/>
      <c r="AYH344" s="69"/>
      <c r="AYI344" s="69"/>
      <c r="AYJ344" s="69"/>
      <c r="AYK344" s="69"/>
      <c r="AYL344" s="69"/>
      <c r="AYM344" s="69"/>
      <c r="AYN344" s="69"/>
      <c r="AYO344" s="69"/>
      <c r="AYP344" s="69"/>
      <c r="AYQ344" s="69"/>
      <c r="AYR344" s="69"/>
      <c r="AYS344" s="69"/>
      <c r="AYT344" s="69"/>
      <c r="AYU344" s="69"/>
      <c r="AYV344" s="69"/>
      <c r="AYW344" s="69"/>
      <c r="AYX344" s="69"/>
      <c r="AYY344" s="69"/>
      <c r="AYZ344" s="69"/>
      <c r="AZA344" s="69"/>
      <c r="AZB344" s="69"/>
      <c r="AZC344" s="69"/>
      <c r="AZD344" s="69"/>
      <c r="AZE344" s="69"/>
      <c r="AZF344" s="69"/>
      <c r="AZG344" s="69"/>
      <c r="AZH344" s="69"/>
      <c r="AZI344" s="69"/>
      <c r="AZJ344" s="69"/>
      <c r="AZK344" s="69"/>
      <c r="AZL344" s="69"/>
      <c r="AZM344" s="69"/>
      <c r="AZN344" s="69"/>
      <c r="AZO344" s="69"/>
      <c r="AZP344" s="69"/>
      <c r="AZQ344" s="69"/>
      <c r="AZR344" s="69"/>
      <c r="AZS344" s="69"/>
      <c r="AZT344" s="69"/>
      <c r="AZU344" s="69"/>
      <c r="AZV344" s="69"/>
      <c r="AZW344" s="69"/>
      <c r="AZX344" s="69"/>
      <c r="AZY344" s="69"/>
      <c r="AZZ344" s="69"/>
      <c r="BAA344" s="69"/>
      <c r="BAB344" s="69"/>
      <c r="BAC344" s="69"/>
      <c r="BAD344" s="69"/>
      <c r="BAE344" s="69"/>
      <c r="BAF344" s="69"/>
      <c r="BAG344" s="69"/>
      <c r="BAH344" s="69"/>
      <c r="BAI344" s="69"/>
      <c r="BAJ344" s="69"/>
      <c r="BAK344" s="69"/>
      <c r="BAL344" s="69"/>
      <c r="BAM344" s="69"/>
      <c r="BAN344" s="69"/>
      <c r="BAO344" s="69"/>
      <c r="BAP344" s="69"/>
      <c r="BAQ344" s="69"/>
      <c r="BAR344" s="69"/>
      <c r="BAS344" s="69"/>
      <c r="BAT344" s="69"/>
      <c r="BAU344" s="69"/>
      <c r="BAV344" s="69"/>
      <c r="BAW344" s="69"/>
      <c r="BAX344" s="69"/>
      <c r="BAY344" s="69"/>
      <c r="BAZ344" s="69"/>
      <c r="BBA344" s="69"/>
      <c r="BBB344" s="126"/>
    </row>
    <row r="345" s="21" customFormat="1" spans="1:1406">
      <c r="A345" s="113"/>
      <c r="B345" s="114" t="s">
        <v>594</v>
      </c>
      <c r="C345" s="94">
        <v>92.3333333333333</v>
      </c>
      <c r="D345" s="116"/>
      <c r="E345" s="95"/>
      <c r="F345" s="103"/>
      <c r="G345" s="96"/>
      <c r="H345" s="115"/>
      <c r="I345" s="100"/>
      <c r="J345" s="100"/>
      <c r="K345" s="122"/>
      <c r="L345" s="122"/>
      <c r="M345" s="124"/>
      <c r="N345" s="71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  <c r="GA345" s="69"/>
      <c r="GB345" s="69"/>
      <c r="GC345" s="69"/>
      <c r="GD345" s="69"/>
      <c r="GE345" s="69"/>
      <c r="GF345" s="69"/>
      <c r="GG345" s="69"/>
      <c r="GH345" s="69"/>
      <c r="GI345" s="69"/>
      <c r="GJ345" s="69"/>
      <c r="GK345" s="69"/>
      <c r="GL345" s="69"/>
      <c r="GM345" s="69"/>
      <c r="GN345" s="69"/>
      <c r="GO345" s="69"/>
      <c r="GP345" s="69"/>
      <c r="GQ345" s="69"/>
      <c r="GR345" s="69"/>
      <c r="GS345" s="69"/>
      <c r="GT345" s="69"/>
      <c r="GU345" s="69"/>
      <c r="GV345" s="69"/>
      <c r="GW345" s="69"/>
      <c r="GX345" s="69"/>
      <c r="GY345" s="69"/>
      <c r="GZ345" s="69"/>
      <c r="HA345" s="69"/>
      <c r="HB345" s="69"/>
      <c r="HC345" s="69"/>
      <c r="HD345" s="69"/>
      <c r="HE345" s="69"/>
      <c r="HF345" s="69"/>
      <c r="HG345" s="69"/>
      <c r="HH345" s="69"/>
      <c r="HI345" s="69"/>
      <c r="HJ345" s="69"/>
      <c r="HK345" s="69"/>
      <c r="HL345" s="69"/>
      <c r="HM345" s="69"/>
      <c r="HN345" s="69"/>
      <c r="HO345" s="69"/>
      <c r="HP345" s="69"/>
      <c r="HQ345" s="69"/>
      <c r="HR345" s="69"/>
      <c r="HS345" s="69"/>
      <c r="HT345" s="69"/>
      <c r="HU345" s="69"/>
      <c r="HV345" s="69"/>
      <c r="HW345" s="69"/>
      <c r="HX345" s="69"/>
      <c r="HY345" s="69"/>
      <c r="HZ345" s="69"/>
      <c r="IA345" s="69"/>
      <c r="IB345" s="69"/>
      <c r="IC345" s="69"/>
      <c r="ID345" s="69"/>
      <c r="IE345" s="69"/>
      <c r="IF345" s="69"/>
      <c r="IG345" s="69"/>
      <c r="IH345" s="69"/>
      <c r="II345" s="69"/>
      <c r="IJ345" s="69"/>
      <c r="IK345" s="69"/>
      <c r="IL345" s="69"/>
      <c r="IM345" s="69"/>
      <c r="IN345" s="69"/>
      <c r="IO345" s="69"/>
      <c r="IP345" s="69"/>
      <c r="IQ345" s="69"/>
      <c r="IR345" s="69"/>
      <c r="IS345" s="69"/>
      <c r="IT345" s="69"/>
      <c r="IU345" s="69"/>
      <c r="IV345" s="69"/>
      <c r="IW345" s="69"/>
      <c r="IX345" s="69"/>
      <c r="IY345" s="69"/>
      <c r="IZ345" s="69"/>
      <c r="JA345" s="69"/>
      <c r="JB345" s="69"/>
      <c r="JC345" s="69"/>
      <c r="JD345" s="69"/>
      <c r="JE345" s="69"/>
      <c r="JF345" s="69"/>
      <c r="JG345" s="69"/>
      <c r="JH345" s="69"/>
      <c r="JI345" s="69"/>
      <c r="JJ345" s="69"/>
      <c r="JK345" s="69"/>
      <c r="JL345" s="69"/>
      <c r="JM345" s="69"/>
      <c r="JN345" s="69"/>
      <c r="JO345" s="69"/>
      <c r="JP345" s="69"/>
      <c r="JQ345" s="69"/>
      <c r="JR345" s="69"/>
      <c r="JS345" s="69"/>
      <c r="JT345" s="69"/>
      <c r="JU345" s="69"/>
      <c r="JV345" s="69"/>
      <c r="JW345" s="69"/>
      <c r="JX345" s="69"/>
      <c r="JY345" s="69"/>
      <c r="JZ345" s="69"/>
      <c r="KA345" s="69"/>
      <c r="KB345" s="69"/>
      <c r="KC345" s="69"/>
      <c r="KD345" s="69"/>
      <c r="KE345" s="69"/>
      <c r="KF345" s="69"/>
      <c r="KG345" s="69"/>
      <c r="KH345" s="69"/>
      <c r="KI345" s="69"/>
      <c r="KJ345" s="69"/>
      <c r="KK345" s="69"/>
      <c r="KL345" s="69"/>
      <c r="KM345" s="69"/>
      <c r="KN345" s="69"/>
      <c r="KO345" s="69"/>
      <c r="KP345" s="69"/>
      <c r="KQ345" s="69"/>
      <c r="KR345" s="69"/>
      <c r="KS345" s="69"/>
      <c r="KT345" s="69"/>
      <c r="KU345" s="69"/>
      <c r="KV345" s="69"/>
      <c r="KW345" s="69"/>
      <c r="KX345" s="69"/>
      <c r="KY345" s="69"/>
      <c r="KZ345" s="69"/>
      <c r="LA345" s="69"/>
      <c r="LB345" s="69"/>
      <c r="LC345" s="69"/>
      <c r="LD345" s="69"/>
      <c r="LE345" s="69"/>
      <c r="LF345" s="69"/>
      <c r="LG345" s="69"/>
      <c r="LH345" s="69"/>
      <c r="LI345" s="69"/>
      <c r="LJ345" s="69"/>
      <c r="LK345" s="69"/>
      <c r="LL345" s="69"/>
      <c r="LM345" s="69"/>
      <c r="LN345" s="69"/>
      <c r="LO345" s="69"/>
      <c r="LP345" s="69"/>
      <c r="LQ345" s="69"/>
      <c r="LR345" s="69"/>
      <c r="LS345" s="69"/>
      <c r="LT345" s="69"/>
      <c r="LU345" s="69"/>
      <c r="LV345" s="69"/>
      <c r="LW345" s="69"/>
      <c r="LX345" s="69"/>
      <c r="LY345" s="69"/>
      <c r="LZ345" s="69"/>
      <c r="MA345" s="69"/>
      <c r="MB345" s="69"/>
      <c r="MC345" s="69"/>
      <c r="MD345" s="69"/>
      <c r="ME345" s="69"/>
      <c r="MF345" s="69"/>
      <c r="MG345" s="69"/>
      <c r="MH345" s="69"/>
      <c r="MI345" s="69"/>
      <c r="MJ345" s="69"/>
      <c r="MK345" s="69"/>
      <c r="ML345" s="69"/>
      <c r="MM345" s="69"/>
      <c r="MN345" s="69"/>
      <c r="MO345" s="69"/>
      <c r="MP345" s="69"/>
      <c r="MQ345" s="69"/>
      <c r="MR345" s="69"/>
      <c r="MS345" s="69"/>
      <c r="MT345" s="69"/>
      <c r="MU345" s="69"/>
      <c r="MV345" s="69"/>
      <c r="MW345" s="69"/>
      <c r="MX345" s="69"/>
      <c r="MY345" s="69"/>
      <c r="MZ345" s="69"/>
      <c r="NA345" s="69"/>
      <c r="NB345" s="69"/>
      <c r="NC345" s="69"/>
      <c r="ND345" s="69"/>
      <c r="NE345" s="69"/>
      <c r="NF345" s="69"/>
      <c r="NG345" s="69"/>
      <c r="NH345" s="69"/>
      <c r="NI345" s="69"/>
      <c r="NJ345" s="69"/>
      <c r="NK345" s="69"/>
      <c r="NL345" s="69"/>
      <c r="NM345" s="69"/>
      <c r="NN345" s="69"/>
      <c r="NO345" s="69"/>
      <c r="NP345" s="69"/>
      <c r="NQ345" s="69"/>
      <c r="NR345" s="69"/>
      <c r="NS345" s="69"/>
      <c r="NT345" s="69"/>
      <c r="NU345" s="69"/>
      <c r="NV345" s="69"/>
      <c r="NW345" s="69"/>
      <c r="NX345" s="69"/>
      <c r="NY345" s="69"/>
      <c r="NZ345" s="69"/>
      <c r="OA345" s="69"/>
      <c r="OB345" s="69"/>
      <c r="OC345" s="69"/>
      <c r="OD345" s="69"/>
      <c r="OE345" s="69"/>
      <c r="OF345" s="69"/>
      <c r="OG345" s="69"/>
      <c r="OH345" s="69"/>
      <c r="OI345" s="69"/>
      <c r="OJ345" s="69"/>
      <c r="OK345" s="69"/>
      <c r="OL345" s="69"/>
      <c r="OM345" s="69"/>
      <c r="ON345" s="69"/>
      <c r="OO345" s="69"/>
      <c r="OP345" s="69"/>
      <c r="OQ345" s="69"/>
      <c r="OR345" s="69"/>
      <c r="OS345" s="69"/>
      <c r="OT345" s="69"/>
      <c r="OU345" s="69"/>
      <c r="OV345" s="69"/>
      <c r="OW345" s="69"/>
      <c r="OX345" s="69"/>
      <c r="OY345" s="69"/>
      <c r="OZ345" s="69"/>
      <c r="PA345" s="69"/>
      <c r="PB345" s="69"/>
      <c r="PC345" s="69"/>
      <c r="PD345" s="69"/>
      <c r="PE345" s="69"/>
      <c r="PF345" s="69"/>
      <c r="PG345" s="69"/>
      <c r="PH345" s="69"/>
      <c r="PI345" s="69"/>
      <c r="PJ345" s="69"/>
      <c r="PK345" s="69"/>
      <c r="PL345" s="69"/>
      <c r="PM345" s="69"/>
      <c r="PN345" s="69"/>
      <c r="PO345" s="69"/>
      <c r="PP345" s="69"/>
      <c r="PQ345" s="69"/>
      <c r="PR345" s="69"/>
      <c r="PS345" s="69"/>
      <c r="PT345" s="69"/>
      <c r="PU345" s="69"/>
      <c r="PV345" s="69"/>
      <c r="PW345" s="69"/>
      <c r="PX345" s="69"/>
      <c r="PY345" s="69"/>
      <c r="PZ345" s="69"/>
      <c r="QA345" s="69"/>
      <c r="QB345" s="69"/>
      <c r="QC345" s="69"/>
      <c r="QD345" s="69"/>
      <c r="QE345" s="69"/>
      <c r="QF345" s="69"/>
      <c r="QG345" s="69"/>
      <c r="QH345" s="69"/>
      <c r="QI345" s="69"/>
      <c r="QJ345" s="69"/>
      <c r="QK345" s="69"/>
      <c r="QL345" s="69"/>
      <c r="QM345" s="69"/>
      <c r="QN345" s="69"/>
      <c r="QO345" s="69"/>
      <c r="QP345" s="69"/>
      <c r="QQ345" s="69"/>
      <c r="QR345" s="69"/>
      <c r="QS345" s="69"/>
      <c r="QT345" s="69"/>
      <c r="QU345" s="69"/>
      <c r="QV345" s="69"/>
      <c r="QW345" s="69"/>
      <c r="QX345" s="69"/>
      <c r="QY345" s="69"/>
      <c r="QZ345" s="69"/>
      <c r="RA345" s="69"/>
      <c r="RB345" s="69"/>
      <c r="RC345" s="69"/>
      <c r="RD345" s="69"/>
      <c r="RE345" s="69"/>
      <c r="RF345" s="69"/>
      <c r="RG345" s="69"/>
      <c r="RH345" s="69"/>
      <c r="RI345" s="69"/>
      <c r="RJ345" s="69"/>
      <c r="RK345" s="69"/>
      <c r="RL345" s="69"/>
      <c r="RM345" s="69"/>
      <c r="RN345" s="69"/>
      <c r="RO345" s="69"/>
      <c r="RP345" s="69"/>
      <c r="RQ345" s="69"/>
      <c r="RR345" s="69"/>
      <c r="RS345" s="69"/>
      <c r="RT345" s="69"/>
      <c r="RU345" s="69"/>
      <c r="RV345" s="69"/>
      <c r="RW345" s="69"/>
      <c r="RX345" s="69"/>
      <c r="RY345" s="69"/>
      <c r="RZ345" s="69"/>
      <c r="SA345" s="69"/>
      <c r="SB345" s="69"/>
      <c r="SC345" s="69"/>
      <c r="SD345" s="69"/>
      <c r="SE345" s="69"/>
      <c r="SF345" s="69"/>
      <c r="SG345" s="69"/>
      <c r="SH345" s="69"/>
      <c r="SI345" s="69"/>
      <c r="SJ345" s="69"/>
      <c r="SK345" s="69"/>
      <c r="SL345" s="69"/>
      <c r="SM345" s="69"/>
      <c r="SN345" s="69"/>
      <c r="SO345" s="69"/>
      <c r="SP345" s="69"/>
      <c r="SQ345" s="69"/>
      <c r="SR345" s="69"/>
      <c r="SS345" s="69"/>
      <c r="ST345" s="69"/>
      <c r="SU345" s="69"/>
      <c r="SV345" s="69"/>
      <c r="SW345" s="69"/>
      <c r="SX345" s="69"/>
      <c r="SY345" s="69"/>
      <c r="SZ345" s="69"/>
      <c r="TA345" s="69"/>
      <c r="TB345" s="69"/>
      <c r="TC345" s="69"/>
      <c r="TD345" s="69"/>
      <c r="TE345" s="69"/>
      <c r="TF345" s="69"/>
      <c r="TG345" s="69"/>
      <c r="TH345" s="69"/>
      <c r="TI345" s="69"/>
      <c r="TJ345" s="69"/>
      <c r="TK345" s="69"/>
      <c r="TL345" s="69"/>
      <c r="TM345" s="69"/>
      <c r="TN345" s="69"/>
      <c r="TO345" s="69"/>
      <c r="TP345" s="69"/>
      <c r="TQ345" s="69"/>
      <c r="TR345" s="69"/>
      <c r="TS345" s="69"/>
      <c r="TT345" s="69"/>
      <c r="TU345" s="69"/>
      <c r="TV345" s="69"/>
      <c r="TW345" s="69"/>
      <c r="TX345" s="69"/>
      <c r="TY345" s="69"/>
      <c r="TZ345" s="69"/>
      <c r="UA345" s="69"/>
      <c r="UB345" s="69"/>
      <c r="UC345" s="69"/>
      <c r="UD345" s="69"/>
      <c r="UE345" s="69"/>
      <c r="UF345" s="69"/>
      <c r="UG345" s="69"/>
      <c r="UH345" s="69"/>
      <c r="UI345" s="69"/>
      <c r="UJ345" s="69"/>
      <c r="UK345" s="69"/>
      <c r="UL345" s="69"/>
      <c r="UM345" s="69"/>
      <c r="UN345" s="69"/>
      <c r="UO345" s="69"/>
      <c r="UP345" s="69"/>
      <c r="UQ345" s="69"/>
      <c r="UR345" s="69"/>
      <c r="US345" s="69"/>
      <c r="UT345" s="69"/>
      <c r="UU345" s="69"/>
      <c r="UV345" s="69"/>
      <c r="UW345" s="69"/>
      <c r="UX345" s="69"/>
      <c r="UY345" s="69"/>
      <c r="UZ345" s="69"/>
      <c r="VA345" s="69"/>
      <c r="VB345" s="69"/>
      <c r="VC345" s="69"/>
      <c r="VD345" s="69"/>
      <c r="VE345" s="69"/>
      <c r="VF345" s="69"/>
      <c r="VG345" s="69"/>
      <c r="VH345" s="69"/>
      <c r="VI345" s="69"/>
      <c r="VJ345" s="69"/>
      <c r="VK345" s="69"/>
      <c r="VL345" s="69"/>
      <c r="VM345" s="69"/>
      <c r="VN345" s="69"/>
      <c r="VO345" s="69"/>
      <c r="VP345" s="69"/>
      <c r="VQ345" s="69"/>
      <c r="VR345" s="69"/>
      <c r="VS345" s="69"/>
      <c r="VT345" s="69"/>
      <c r="VU345" s="69"/>
      <c r="VV345" s="69"/>
      <c r="VW345" s="69"/>
      <c r="VX345" s="69"/>
      <c r="VY345" s="69"/>
      <c r="VZ345" s="69"/>
      <c r="WA345" s="69"/>
      <c r="WB345" s="69"/>
      <c r="WC345" s="69"/>
      <c r="WD345" s="69"/>
      <c r="WE345" s="69"/>
      <c r="WF345" s="69"/>
      <c r="WG345" s="69"/>
      <c r="WH345" s="69"/>
      <c r="WI345" s="69"/>
      <c r="WJ345" s="69"/>
      <c r="WK345" s="69"/>
      <c r="WL345" s="69"/>
      <c r="WM345" s="69"/>
      <c r="WN345" s="69"/>
      <c r="WO345" s="69"/>
      <c r="WP345" s="69"/>
      <c r="WQ345" s="69"/>
      <c r="WR345" s="69"/>
      <c r="WS345" s="69"/>
      <c r="WT345" s="69"/>
      <c r="WU345" s="69"/>
      <c r="WV345" s="69"/>
      <c r="WW345" s="69"/>
      <c r="WX345" s="69"/>
      <c r="WY345" s="69"/>
      <c r="WZ345" s="69"/>
      <c r="XA345" s="69"/>
      <c r="XB345" s="69"/>
      <c r="XC345" s="69"/>
      <c r="XD345" s="69"/>
      <c r="XE345" s="69"/>
      <c r="XF345" s="69"/>
      <c r="XG345" s="69"/>
      <c r="XH345" s="69"/>
      <c r="XI345" s="69"/>
      <c r="XJ345" s="69"/>
      <c r="XK345" s="69"/>
      <c r="XL345" s="69"/>
      <c r="XM345" s="69"/>
      <c r="XN345" s="69"/>
      <c r="XO345" s="69"/>
      <c r="XP345" s="69"/>
      <c r="XQ345" s="69"/>
      <c r="XR345" s="69"/>
      <c r="XS345" s="69"/>
      <c r="XT345" s="69"/>
      <c r="XU345" s="69"/>
      <c r="XV345" s="69"/>
      <c r="XW345" s="69"/>
      <c r="XX345" s="69"/>
      <c r="XY345" s="69"/>
      <c r="XZ345" s="69"/>
      <c r="YA345" s="69"/>
      <c r="YB345" s="69"/>
      <c r="YC345" s="69"/>
      <c r="YD345" s="69"/>
      <c r="YE345" s="69"/>
      <c r="YF345" s="69"/>
      <c r="YG345" s="69"/>
      <c r="YH345" s="69"/>
      <c r="YI345" s="69"/>
      <c r="YJ345" s="69"/>
      <c r="YK345" s="69"/>
      <c r="YL345" s="69"/>
      <c r="YM345" s="69"/>
      <c r="YN345" s="69"/>
      <c r="YO345" s="69"/>
      <c r="YP345" s="69"/>
      <c r="YQ345" s="69"/>
      <c r="YR345" s="69"/>
      <c r="YS345" s="69"/>
      <c r="YT345" s="69"/>
      <c r="YU345" s="69"/>
      <c r="YV345" s="69"/>
      <c r="YW345" s="69"/>
      <c r="YX345" s="69"/>
      <c r="YY345" s="69"/>
      <c r="YZ345" s="69"/>
      <c r="ZA345" s="69"/>
      <c r="ZB345" s="69"/>
      <c r="ZC345" s="69"/>
      <c r="ZD345" s="69"/>
      <c r="ZE345" s="69"/>
      <c r="ZF345" s="69"/>
      <c r="ZG345" s="69"/>
      <c r="ZH345" s="69"/>
      <c r="ZI345" s="69"/>
      <c r="ZJ345" s="69"/>
      <c r="ZK345" s="69"/>
      <c r="ZL345" s="69"/>
      <c r="ZM345" s="69"/>
      <c r="ZN345" s="69"/>
      <c r="ZO345" s="69"/>
      <c r="ZP345" s="69"/>
      <c r="ZQ345" s="69"/>
      <c r="ZR345" s="69"/>
      <c r="ZS345" s="69"/>
      <c r="ZT345" s="69"/>
      <c r="ZU345" s="69"/>
      <c r="ZV345" s="69"/>
      <c r="ZW345" s="69"/>
      <c r="ZX345" s="69"/>
      <c r="ZY345" s="69"/>
      <c r="ZZ345" s="69"/>
      <c r="AAA345" s="69"/>
      <c r="AAB345" s="69"/>
      <c r="AAC345" s="69"/>
      <c r="AAD345" s="69"/>
      <c r="AAE345" s="69"/>
      <c r="AAF345" s="69"/>
      <c r="AAG345" s="69"/>
      <c r="AAH345" s="69"/>
      <c r="AAI345" s="69"/>
      <c r="AAJ345" s="69"/>
      <c r="AAK345" s="69"/>
      <c r="AAL345" s="69"/>
      <c r="AAM345" s="69"/>
      <c r="AAN345" s="69"/>
      <c r="AAO345" s="69"/>
      <c r="AAP345" s="69"/>
      <c r="AAQ345" s="69"/>
      <c r="AAR345" s="69"/>
      <c r="AAS345" s="69"/>
      <c r="AAT345" s="69"/>
      <c r="AAU345" s="69"/>
      <c r="AAV345" s="69"/>
      <c r="AAW345" s="69"/>
      <c r="AAX345" s="69"/>
      <c r="AAY345" s="69"/>
      <c r="AAZ345" s="69"/>
      <c r="ABA345" s="69"/>
      <c r="ABB345" s="69"/>
      <c r="ABC345" s="69"/>
      <c r="ABD345" s="69"/>
      <c r="ABE345" s="69"/>
      <c r="ABF345" s="69"/>
      <c r="ABG345" s="69"/>
      <c r="ABH345" s="69"/>
      <c r="ABI345" s="69"/>
      <c r="ABJ345" s="69"/>
      <c r="ABK345" s="69"/>
      <c r="ABL345" s="69"/>
      <c r="ABM345" s="69"/>
      <c r="ABN345" s="69"/>
      <c r="ABO345" s="69"/>
      <c r="ABP345" s="69"/>
      <c r="ABQ345" s="69"/>
      <c r="ABR345" s="69"/>
      <c r="ABS345" s="69"/>
      <c r="ABT345" s="69"/>
      <c r="ABU345" s="69"/>
      <c r="ABV345" s="69"/>
      <c r="ABW345" s="69"/>
      <c r="ABX345" s="69"/>
      <c r="ABY345" s="69"/>
      <c r="ABZ345" s="69"/>
      <c r="ACA345" s="69"/>
      <c r="ACB345" s="69"/>
      <c r="ACC345" s="69"/>
      <c r="ACD345" s="69"/>
      <c r="ACE345" s="69"/>
      <c r="ACF345" s="69"/>
      <c r="ACG345" s="69"/>
      <c r="ACH345" s="69"/>
      <c r="ACI345" s="69"/>
      <c r="ACJ345" s="69"/>
      <c r="ACK345" s="69"/>
      <c r="ACL345" s="69"/>
      <c r="ACM345" s="69"/>
      <c r="ACN345" s="69"/>
      <c r="ACO345" s="69"/>
      <c r="ACP345" s="69"/>
      <c r="ACQ345" s="69"/>
      <c r="ACR345" s="69"/>
      <c r="ACS345" s="69"/>
      <c r="ACT345" s="69"/>
      <c r="ACU345" s="69"/>
      <c r="ACV345" s="69"/>
      <c r="ACW345" s="69"/>
      <c r="ACX345" s="69"/>
      <c r="ACY345" s="69"/>
      <c r="ACZ345" s="69"/>
      <c r="ADA345" s="69"/>
      <c r="ADB345" s="69"/>
      <c r="ADC345" s="69"/>
      <c r="ADD345" s="69"/>
      <c r="ADE345" s="69"/>
      <c r="ADF345" s="69"/>
      <c r="ADG345" s="69"/>
      <c r="ADH345" s="69"/>
      <c r="ADI345" s="69"/>
      <c r="ADJ345" s="69"/>
      <c r="ADK345" s="69"/>
      <c r="ADL345" s="69"/>
      <c r="ADM345" s="69"/>
      <c r="ADN345" s="69"/>
      <c r="ADO345" s="69"/>
      <c r="ADP345" s="69"/>
      <c r="ADQ345" s="69"/>
      <c r="ADR345" s="69"/>
      <c r="ADS345" s="69"/>
      <c r="ADT345" s="69"/>
      <c r="ADU345" s="69"/>
      <c r="ADV345" s="69"/>
      <c r="ADW345" s="69"/>
      <c r="ADX345" s="69"/>
      <c r="ADY345" s="69"/>
      <c r="ADZ345" s="69"/>
      <c r="AEA345" s="69"/>
      <c r="AEB345" s="69"/>
      <c r="AEC345" s="69"/>
      <c r="AED345" s="69"/>
      <c r="AEE345" s="69"/>
      <c r="AEF345" s="69"/>
      <c r="AEG345" s="69"/>
      <c r="AEH345" s="69"/>
      <c r="AEI345" s="69"/>
      <c r="AEJ345" s="69"/>
      <c r="AEK345" s="69"/>
      <c r="AEL345" s="69"/>
      <c r="AEM345" s="69"/>
      <c r="AEN345" s="69"/>
      <c r="AEO345" s="69"/>
      <c r="AEP345" s="69"/>
      <c r="AEQ345" s="69"/>
      <c r="AER345" s="69"/>
      <c r="AES345" s="69"/>
      <c r="AET345" s="69"/>
      <c r="AEU345" s="69"/>
      <c r="AEV345" s="69"/>
      <c r="AEW345" s="69"/>
      <c r="AEX345" s="69"/>
      <c r="AEY345" s="69"/>
      <c r="AEZ345" s="69"/>
      <c r="AFA345" s="69"/>
      <c r="AFB345" s="69"/>
      <c r="AFC345" s="69"/>
      <c r="AFD345" s="69"/>
      <c r="AFE345" s="69"/>
      <c r="AFF345" s="69"/>
      <c r="AFG345" s="69"/>
      <c r="AFH345" s="69"/>
      <c r="AFI345" s="69"/>
      <c r="AFJ345" s="69"/>
      <c r="AFK345" s="69"/>
      <c r="AFL345" s="69"/>
      <c r="AFM345" s="69"/>
      <c r="AFN345" s="69"/>
      <c r="AFO345" s="69"/>
      <c r="AFP345" s="69"/>
      <c r="AFQ345" s="69"/>
      <c r="AFR345" s="69"/>
      <c r="AFS345" s="69"/>
      <c r="AFT345" s="69"/>
      <c r="AFU345" s="69"/>
      <c r="AFV345" s="69"/>
      <c r="AFW345" s="69"/>
      <c r="AFX345" s="69"/>
      <c r="AFY345" s="69"/>
      <c r="AFZ345" s="69"/>
      <c r="AGA345" s="69"/>
      <c r="AGB345" s="69"/>
      <c r="AGC345" s="69"/>
      <c r="AGD345" s="69"/>
      <c r="AGE345" s="69"/>
      <c r="AGF345" s="69"/>
      <c r="AGG345" s="69"/>
      <c r="AGH345" s="69"/>
      <c r="AGI345" s="69"/>
      <c r="AGJ345" s="69"/>
      <c r="AGK345" s="69"/>
      <c r="AGL345" s="69"/>
      <c r="AGM345" s="69"/>
      <c r="AGN345" s="69"/>
      <c r="AGO345" s="69"/>
      <c r="AGP345" s="69"/>
      <c r="AGQ345" s="69"/>
      <c r="AGR345" s="69"/>
      <c r="AGS345" s="69"/>
      <c r="AGT345" s="69"/>
      <c r="AGU345" s="69"/>
      <c r="AGV345" s="69"/>
      <c r="AGW345" s="69"/>
      <c r="AGX345" s="69"/>
      <c r="AGY345" s="69"/>
      <c r="AGZ345" s="69"/>
      <c r="AHA345" s="69"/>
      <c r="AHB345" s="69"/>
      <c r="AHC345" s="69"/>
      <c r="AHD345" s="69"/>
      <c r="AHE345" s="69"/>
      <c r="AHF345" s="69"/>
      <c r="AHG345" s="69"/>
      <c r="AHH345" s="69"/>
      <c r="AHI345" s="69"/>
      <c r="AHJ345" s="69"/>
      <c r="AHK345" s="69"/>
      <c r="AHL345" s="69"/>
      <c r="AHM345" s="69"/>
      <c r="AHN345" s="69"/>
      <c r="AHO345" s="69"/>
      <c r="AHP345" s="69"/>
      <c r="AHQ345" s="69"/>
      <c r="AHR345" s="69"/>
      <c r="AHS345" s="69"/>
      <c r="AHT345" s="69"/>
      <c r="AHU345" s="69"/>
      <c r="AHV345" s="69"/>
      <c r="AHW345" s="69"/>
      <c r="AHX345" s="69"/>
      <c r="AHY345" s="69"/>
      <c r="AHZ345" s="69"/>
      <c r="AIA345" s="69"/>
      <c r="AIB345" s="69"/>
      <c r="AIC345" s="69"/>
      <c r="AID345" s="69"/>
      <c r="AIE345" s="69"/>
      <c r="AIF345" s="69"/>
      <c r="AIG345" s="69"/>
      <c r="AIH345" s="69"/>
      <c r="AII345" s="69"/>
      <c r="AIJ345" s="69"/>
      <c r="AIK345" s="69"/>
      <c r="AIL345" s="69"/>
      <c r="AIM345" s="69"/>
      <c r="AIN345" s="69"/>
      <c r="AIO345" s="69"/>
      <c r="AIP345" s="69"/>
      <c r="AIQ345" s="69"/>
      <c r="AIR345" s="69"/>
      <c r="AIS345" s="69"/>
      <c r="AIT345" s="69"/>
      <c r="AIU345" s="69"/>
      <c r="AIV345" s="69"/>
      <c r="AIW345" s="69"/>
      <c r="AIX345" s="69"/>
      <c r="AIY345" s="69"/>
      <c r="AIZ345" s="69"/>
      <c r="AJA345" s="69"/>
      <c r="AJB345" s="69"/>
      <c r="AJC345" s="69"/>
      <c r="AJD345" s="69"/>
      <c r="AJE345" s="69"/>
      <c r="AJF345" s="69"/>
      <c r="AJG345" s="69"/>
      <c r="AJH345" s="69"/>
      <c r="AJI345" s="69"/>
      <c r="AJJ345" s="69"/>
      <c r="AJK345" s="69"/>
      <c r="AJL345" s="69"/>
      <c r="AJM345" s="69"/>
      <c r="AJN345" s="69"/>
      <c r="AJO345" s="69"/>
      <c r="AJP345" s="69"/>
      <c r="AJQ345" s="69"/>
      <c r="AJR345" s="69"/>
      <c r="AJS345" s="69"/>
      <c r="AJT345" s="69"/>
      <c r="AJU345" s="69"/>
      <c r="AJV345" s="69"/>
      <c r="AJW345" s="69"/>
      <c r="AJX345" s="69"/>
      <c r="AJY345" s="69"/>
      <c r="AJZ345" s="69"/>
      <c r="AKA345" s="69"/>
      <c r="AKB345" s="69"/>
      <c r="AKC345" s="69"/>
      <c r="AKD345" s="69"/>
      <c r="AKE345" s="69"/>
      <c r="AKF345" s="69"/>
      <c r="AKG345" s="69"/>
      <c r="AKH345" s="69"/>
      <c r="AKI345" s="69"/>
      <c r="AKJ345" s="69"/>
      <c r="AKK345" s="69"/>
      <c r="AKL345" s="69"/>
      <c r="AKM345" s="69"/>
      <c r="AKN345" s="69"/>
      <c r="AKO345" s="69"/>
      <c r="AKP345" s="69"/>
      <c r="AKQ345" s="69"/>
      <c r="AKR345" s="69"/>
      <c r="AKS345" s="69"/>
      <c r="AKT345" s="69"/>
      <c r="AKU345" s="69"/>
      <c r="AKV345" s="69"/>
      <c r="AKW345" s="69"/>
      <c r="AKX345" s="69"/>
      <c r="AKY345" s="69"/>
      <c r="AKZ345" s="69"/>
      <c r="ALA345" s="69"/>
      <c r="ALB345" s="69"/>
      <c r="ALC345" s="69"/>
      <c r="ALD345" s="69"/>
      <c r="ALE345" s="69"/>
      <c r="ALF345" s="69"/>
      <c r="ALG345" s="69"/>
      <c r="ALH345" s="69"/>
      <c r="ALI345" s="69"/>
      <c r="ALJ345" s="69"/>
      <c r="ALK345" s="69"/>
      <c r="ALL345" s="69"/>
      <c r="ALM345" s="69"/>
      <c r="ALN345" s="69"/>
      <c r="ALO345" s="69"/>
      <c r="ALP345" s="69"/>
      <c r="ALQ345" s="69"/>
      <c r="ALR345" s="69"/>
      <c r="ALS345" s="69"/>
      <c r="ALT345" s="69"/>
      <c r="ALU345" s="69"/>
      <c r="ALV345" s="69"/>
      <c r="ALW345" s="69"/>
      <c r="ALX345" s="69"/>
      <c r="ALY345" s="69"/>
      <c r="ALZ345" s="69"/>
      <c r="AMA345" s="69"/>
      <c r="AMB345" s="69"/>
      <c r="AMC345" s="69"/>
      <c r="AMD345" s="69"/>
      <c r="AME345" s="69"/>
      <c r="AMF345" s="69"/>
      <c r="AMG345" s="69"/>
      <c r="AMH345" s="69"/>
      <c r="AMI345" s="69"/>
      <c r="AMJ345" s="69"/>
      <c r="AMK345" s="69"/>
      <c r="AML345" s="69"/>
      <c r="AMM345" s="69"/>
      <c r="AMN345" s="69"/>
      <c r="AMO345" s="69"/>
      <c r="AMP345" s="69"/>
      <c r="AMQ345" s="69"/>
      <c r="AMR345" s="69"/>
      <c r="AMS345" s="69"/>
      <c r="AMT345" s="69"/>
      <c r="AMU345" s="69"/>
      <c r="AMV345" s="69"/>
      <c r="AMW345" s="69"/>
      <c r="AMX345" s="69"/>
      <c r="AMY345" s="69"/>
      <c r="AMZ345" s="69"/>
      <c r="ANA345" s="69"/>
      <c r="ANB345" s="69"/>
      <c r="ANC345" s="69"/>
      <c r="AND345" s="69"/>
      <c r="ANE345" s="69"/>
      <c r="ANF345" s="69"/>
      <c r="ANG345" s="69"/>
      <c r="ANH345" s="69"/>
      <c r="ANI345" s="69"/>
      <c r="ANJ345" s="69"/>
      <c r="ANK345" s="69"/>
      <c r="ANL345" s="69"/>
      <c r="ANM345" s="69"/>
      <c r="ANN345" s="69"/>
      <c r="ANO345" s="69"/>
      <c r="ANP345" s="69"/>
      <c r="ANQ345" s="69"/>
      <c r="ANR345" s="69"/>
      <c r="ANS345" s="69"/>
      <c r="ANT345" s="69"/>
      <c r="ANU345" s="69"/>
      <c r="ANV345" s="69"/>
      <c r="ANW345" s="69"/>
      <c r="ANX345" s="69"/>
      <c r="ANY345" s="69"/>
      <c r="ANZ345" s="69"/>
      <c r="AOA345" s="69"/>
      <c r="AOB345" s="69"/>
      <c r="AOC345" s="69"/>
      <c r="AOD345" s="69"/>
      <c r="AOE345" s="69"/>
      <c r="AOF345" s="69"/>
      <c r="AOG345" s="69"/>
      <c r="AOH345" s="69"/>
      <c r="AOI345" s="69"/>
      <c r="AOJ345" s="69"/>
      <c r="AOK345" s="69"/>
      <c r="AOL345" s="69"/>
      <c r="AOM345" s="69"/>
      <c r="AON345" s="69"/>
      <c r="AOO345" s="69"/>
      <c r="AOP345" s="69"/>
      <c r="AOQ345" s="69"/>
      <c r="AOR345" s="69"/>
      <c r="AOS345" s="69"/>
      <c r="AOT345" s="69"/>
      <c r="AOU345" s="69"/>
      <c r="AOV345" s="69"/>
      <c r="AOW345" s="69"/>
      <c r="AOX345" s="69"/>
      <c r="AOY345" s="69"/>
      <c r="AOZ345" s="69"/>
      <c r="APA345" s="69"/>
      <c r="APB345" s="69"/>
      <c r="APC345" s="69"/>
      <c r="APD345" s="69"/>
      <c r="APE345" s="69"/>
      <c r="APF345" s="69"/>
      <c r="APG345" s="69"/>
      <c r="APH345" s="69"/>
      <c r="API345" s="69"/>
      <c r="APJ345" s="69"/>
      <c r="APK345" s="69"/>
      <c r="APL345" s="69"/>
      <c r="APM345" s="69"/>
      <c r="APN345" s="69"/>
      <c r="APO345" s="69"/>
      <c r="APP345" s="69"/>
      <c r="APQ345" s="69"/>
      <c r="APR345" s="69"/>
      <c r="APS345" s="69"/>
      <c r="APT345" s="69"/>
      <c r="APU345" s="69"/>
      <c r="APV345" s="69"/>
      <c r="APW345" s="69"/>
      <c r="APX345" s="69"/>
      <c r="APY345" s="69"/>
      <c r="APZ345" s="69"/>
      <c r="AQA345" s="69"/>
      <c r="AQB345" s="69"/>
      <c r="AQC345" s="69"/>
      <c r="AQD345" s="69"/>
      <c r="AQE345" s="69"/>
      <c r="AQF345" s="69"/>
      <c r="AQG345" s="69"/>
      <c r="AQH345" s="69"/>
      <c r="AQI345" s="69"/>
      <c r="AQJ345" s="69"/>
      <c r="AQK345" s="69"/>
      <c r="AQL345" s="69"/>
      <c r="AQM345" s="69"/>
      <c r="AQN345" s="69"/>
      <c r="AQO345" s="69"/>
      <c r="AQP345" s="69"/>
      <c r="AQQ345" s="69"/>
      <c r="AQR345" s="69"/>
      <c r="AQS345" s="69"/>
      <c r="AQT345" s="69"/>
      <c r="AQU345" s="69"/>
      <c r="AQV345" s="69"/>
      <c r="AQW345" s="69"/>
      <c r="AQX345" s="69"/>
      <c r="AQY345" s="69"/>
      <c r="AQZ345" s="69"/>
      <c r="ARA345" s="69"/>
      <c r="ARB345" s="69"/>
      <c r="ARC345" s="69"/>
      <c r="ARD345" s="69"/>
      <c r="ARE345" s="69"/>
      <c r="ARF345" s="69"/>
      <c r="ARG345" s="69"/>
      <c r="ARH345" s="69"/>
      <c r="ARI345" s="69"/>
      <c r="ARJ345" s="69"/>
      <c r="ARK345" s="69"/>
      <c r="ARL345" s="69"/>
      <c r="ARM345" s="69"/>
      <c r="ARN345" s="69"/>
      <c r="ARO345" s="69"/>
      <c r="ARP345" s="69"/>
      <c r="ARQ345" s="69"/>
      <c r="ARR345" s="69"/>
      <c r="ARS345" s="69"/>
      <c r="ART345" s="69"/>
      <c r="ARU345" s="69"/>
      <c r="ARV345" s="69"/>
      <c r="ARW345" s="69"/>
      <c r="ARX345" s="69"/>
      <c r="ARY345" s="69"/>
      <c r="ARZ345" s="69"/>
      <c r="ASA345" s="69"/>
      <c r="ASB345" s="69"/>
      <c r="ASC345" s="69"/>
      <c r="ASD345" s="69"/>
      <c r="ASE345" s="69"/>
      <c r="ASF345" s="69"/>
      <c r="ASG345" s="69"/>
      <c r="ASH345" s="69"/>
      <c r="ASI345" s="69"/>
      <c r="ASJ345" s="69"/>
      <c r="ASK345" s="69"/>
      <c r="ASL345" s="69"/>
      <c r="ASM345" s="69"/>
      <c r="ASN345" s="69"/>
      <c r="ASO345" s="69"/>
      <c r="ASP345" s="69"/>
      <c r="ASQ345" s="69"/>
      <c r="ASR345" s="69"/>
      <c r="ASS345" s="69"/>
      <c r="AST345" s="69"/>
      <c r="ASU345" s="69"/>
      <c r="ASV345" s="69"/>
      <c r="ASW345" s="69"/>
      <c r="ASX345" s="69"/>
      <c r="ASY345" s="69"/>
      <c r="ASZ345" s="69"/>
      <c r="ATA345" s="69"/>
      <c r="ATB345" s="69"/>
      <c r="ATC345" s="69"/>
      <c r="ATD345" s="69"/>
      <c r="ATE345" s="69"/>
      <c r="ATF345" s="69"/>
      <c r="ATG345" s="69"/>
      <c r="ATH345" s="69"/>
      <c r="ATI345" s="69"/>
      <c r="ATJ345" s="69"/>
      <c r="ATK345" s="69"/>
      <c r="ATL345" s="69"/>
      <c r="ATM345" s="69"/>
      <c r="ATN345" s="69"/>
      <c r="ATO345" s="69"/>
      <c r="ATP345" s="69"/>
      <c r="ATQ345" s="69"/>
      <c r="ATR345" s="69"/>
      <c r="ATS345" s="69"/>
      <c r="ATT345" s="69"/>
      <c r="ATU345" s="69"/>
      <c r="ATV345" s="69"/>
      <c r="ATW345" s="69"/>
      <c r="ATX345" s="69"/>
      <c r="ATY345" s="69"/>
      <c r="ATZ345" s="69"/>
      <c r="AUA345" s="69"/>
      <c r="AUB345" s="69"/>
      <c r="AUC345" s="69"/>
      <c r="AUD345" s="69"/>
      <c r="AUE345" s="69"/>
      <c r="AUF345" s="69"/>
      <c r="AUG345" s="69"/>
      <c r="AUH345" s="69"/>
      <c r="AUI345" s="69"/>
      <c r="AUJ345" s="69"/>
      <c r="AUK345" s="69"/>
      <c r="AUL345" s="69"/>
      <c r="AUM345" s="69"/>
      <c r="AUN345" s="69"/>
      <c r="AUO345" s="69"/>
      <c r="AUP345" s="69"/>
      <c r="AUQ345" s="69"/>
      <c r="AUR345" s="69"/>
      <c r="AUS345" s="69"/>
      <c r="AUT345" s="69"/>
      <c r="AUU345" s="69"/>
      <c r="AUV345" s="69"/>
      <c r="AUW345" s="69"/>
      <c r="AUX345" s="69"/>
      <c r="AUY345" s="69"/>
      <c r="AUZ345" s="69"/>
      <c r="AVA345" s="69"/>
      <c r="AVB345" s="69"/>
      <c r="AVC345" s="69"/>
      <c r="AVD345" s="69"/>
      <c r="AVE345" s="69"/>
      <c r="AVF345" s="69"/>
      <c r="AVG345" s="69"/>
      <c r="AVH345" s="69"/>
      <c r="AVI345" s="69"/>
      <c r="AVJ345" s="69"/>
      <c r="AVK345" s="69"/>
      <c r="AVL345" s="69"/>
      <c r="AVM345" s="69"/>
      <c r="AVN345" s="69"/>
      <c r="AVO345" s="69"/>
      <c r="AVP345" s="69"/>
      <c r="AVQ345" s="69"/>
      <c r="AVR345" s="69"/>
      <c r="AVS345" s="69"/>
      <c r="AVT345" s="69"/>
      <c r="AVU345" s="69"/>
      <c r="AVV345" s="69"/>
      <c r="AVW345" s="69"/>
      <c r="AVX345" s="69"/>
      <c r="AVY345" s="69"/>
      <c r="AVZ345" s="69"/>
      <c r="AWA345" s="69"/>
      <c r="AWB345" s="69"/>
      <c r="AWC345" s="69"/>
      <c r="AWD345" s="69"/>
      <c r="AWE345" s="69"/>
      <c r="AWF345" s="69"/>
      <c r="AWG345" s="69"/>
      <c r="AWH345" s="69"/>
      <c r="AWI345" s="69"/>
      <c r="AWJ345" s="69"/>
      <c r="AWK345" s="69"/>
      <c r="AWL345" s="69"/>
      <c r="AWM345" s="69"/>
      <c r="AWN345" s="69"/>
      <c r="AWO345" s="69"/>
      <c r="AWP345" s="69"/>
      <c r="AWQ345" s="69"/>
      <c r="AWR345" s="69"/>
      <c r="AWS345" s="69"/>
      <c r="AWT345" s="69"/>
      <c r="AWU345" s="69"/>
      <c r="AWV345" s="69"/>
      <c r="AWW345" s="69"/>
      <c r="AWX345" s="69"/>
      <c r="AWY345" s="69"/>
      <c r="AWZ345" s="69"/>
      <c r="AXA345" s="69"/>
      <c r="AXB345" s="69"/>
      <c r="AXC345" s="69"/>
      <c r="AXD345" s="69"/>
      <c r="AXE345" s="69"/>
      <c r="AXF345" s="69"/>
      <c r="AXG345" s="69"/>
      <c r="AXH345" s="69"/>
      <c r="AXI345" s="69"/>
      <c r="AXJ345" s="69"/>
      <c r="AXK345" s="69"/>
      <c r="AXL345" s="69"/>
      <c r="AXM345" s="69"/>
      <c r="AXN345" s="69"/>
      <c r="AXO345" s="69"/>
      <c r="AXP345" s="69"/>
      <c r="AXQ345" s="69"/>
      <c r="AXR345" s="69"/>
      <c r="AXS345" s="69"/>
      <c r="AXT345" s="69"/>
      <c r="AXU345" s="69"/>
      <c r="AXV345" s="69"/>
      <c r="AXW345" s="69"/>
      <c r="AXX345" s="69"/>
      <c r="AXY345" s="69"/>
      <c r="AXZ345" s="69"/>
      <c r="AYA345" s="69"/>
      <c r="AYB345" s="69"/>
      <c r="AYC345" s="69"/>
      <c r="AYD345" s="69"/>
      <c r="AYE345" s="69"/>
      <c r="AYF345" s="69"/>
      <c r="AYG345" s="69"/>
      <c r="AYH345" s="69"/>
      <c r="AYI345" s="69"/>
      <c r="AYJ345" s="69"/>
      <c r="AYK345" s="69"/>
      <c r="AYL345" s="69"/>
      <c r="AYM345" s="69"/>
      <c r="AYN345" s="69"/>
      <c r="AYO345" s="69"/>
      <c r="AYP345" s="69"/>
      <c r="AYQ345" s="69"/>
      <c r="AYR345" s="69"/>
      <c r="AYS345" s="69"/>
      <c r="AYT345" s="69"/>
      <c r="AYU345" s="69"/>
      <c r="AYV345" s="69"/>
      <c r="AYW345" s="69"/>
      <c r="AYX345" s="69"/>
      <c r="AYY345" s="69"/>
      <c r="AYZ345" s="69"/>
      <c r="AZA345" s="69"/>
      <c r="AZB345" s="69"/>
      <c r="AZC345" s="69"/>
      <c r="AZD345" s="69"/>
      <c r="AZE345" s="69"/>
      <c r="AZF345" s="69"/>
      <c r="AZG345" s="69"/>
      <c r="AZH345" s="69"/>
      <c r="AZI345" s="69"/>
      <c r="AZJ345" s="69"/>
      <c r="AZK345" s="69"/>
      <c r="AZL345" s="69"/>
      <c r="AZM345" s="69"/>
      <c r="AZN345" s="69"/>
      <c r="AZO345" s="69"/>
      <c r="AZP345" s="69"/>
      <c r="AZQ345" s="69"/>
      <c r="AZR345" s="69"/>
      <c r="AZS345" s="69"/>
      <c r="AZT345" s="69"/>
      <c r="AZU345" s="69"/>
      <c r="AZV345" s="69"/>
      <c r="AZW345" s="69"/>
      <c r="AZX345" s="69"/>
      <c r="AZY345" s="69"/>
      <c r="AZZ345" s="69"/>
      <c r="BAA345" s="69"/>
      <c r="BAB345" s="69"/>
      <c r="BAC345" s="69"/>
      <c r="BAD345" s="69"/>
      <c r="BAE345" s="69"/>
      <c r="BAF345" s="69"/>
      <c r="BAG345" s="69"/>
      <c r="BAH345" s="69"/>
      <c r="BAI345" s="69"/>
      <c r="BAJ345" s="69"/>
      <c r="BAK345" s="69"/>
      <c r="BAL345" s="69"/>
      <c r="BAM345" s="69"/>
      <c r="BAN345" s="69"/>
      <c r="BAO345" s="69"/>
      <c r="BAP345" s="69"/>
      <c r="BAQ345" s="69"/>
      <c r="BAR345" s="69"/>
      <c r="BAS345" s="69"/>
      <c r="BAT345" s="69"/>
      <c r="BAU345" s="69"/>
      <c r="BAV345" s="69"/>
      <c r="BAW345" s="69"/>
      <c r="BAX345" s="69"/>
      <c r="BAY345" s="69"/>
      <c r="BAZ345" s="69"/>
      <c r="BBA345" s="69"/>
      <c r="BBB345" s="126"/>
    </row>
    <row r="346" s="21" customFormat="1" spans="1:1406">
      <c r="A346" s="113"/>
      <c r="B346" s="114" t="s">
        <v>595</v>
      </c>
      <c r="C346" s="94">
        <v>91.3333333333333</v>
      </c>
      <c r="D346" s="116"/>
      <c r="E346" s="95"/>
      <c r="F346" s="103"/>
      <c r="G346" s="96"/>
      <c r="H346" s="115"/>
      <c r="I346" s="100"/>
      <c r="J346" s="100"/>
      <c r="K346" s="122"/>
      <c r="L346" s="122"/>
      <c r="M346" s="124"/>
      <c r="N346" s="71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  <c r="FC346" s="69"/>
      <c r="FD346" s="69"/>
      <c r="FE346" s="69"/>
      <c r="FF346" s="69"/>
      <c r="FG346" s="69"/>
      <c r="FH346" s="69"/>
      <c r="FI346" s="69"/>
      <c r="FJ346" s="69"/>
      <c r="FK346" s="69"/>
      <c r="FL346" s="69"/>
      <c r="FM346" s="69"/>
      <c r="FN346" s="69"/>
      <c r="FO346" s="69"/>
      <c r="FP346" s="69"/>
      <c r="FQ346" s="69"/>
      <c r="FR346" s="69"/>
      <c r="FS346" s="69"/>
      <c r="FT346" s="69"/>
      <c r="FU346" s="69"/>
      <c r="FV346" s="69"/>
      <c r="FW346" s="69"/>
      <c r="FX346" s="69"/>
      <c r="FY346" s="69"/>
      <c r="FZ346" s="69"/>
      <c r="GA346" s="69"/>
      <c r="GB346" s="69"/>
      <c r="GC346" s="69"/>
      <c r="GD346" s="69"/>
      <c r="GE346" s="69"/>
      <c r="GF346" s="69"/>
      <c r="GG346" s="69"/>
      <c r="GH346" s="69"/>
      <c r="GI346" s="69"/>
      <c r="GJ346" s="69"/>
      <c r="GK346" s="69"/>
      <c r="GL346" s="69"/>
      <c r="GM346" s="69"/>
      <c r="GN346" s="69"/>
      <c r="GO346" s="69"/>
      <c r="GP346" s="69"/>
      <c r="GQ346" s="69"/>
      <c r="GR346" s="69"/>
      <c r="GS346" s="69"/>
      <c r="GT346" s="69"/>
      <c r="GU346" s="69"/>
      <c r="GV346" s="69"/>
      <c r="GW346" s="69"/>
      <c r="GX346" s="69"/>
      <c r="GY346" s="69"/>
      <c r="GZ346" s="69"/>
      <c r="HA346" s="69"/>
      <c r="HB346" s="69"/>
      <c r="HC346" s="69"/>
      <c r="HD346" s="69"/>
      <c r="HE346" s="69"/>
      <c r="HF346" s="69"/>
      <c r="HG346" s="69"/>
      <c r="HH346" s="69"/>
      <c r="HI346" s="69"/>
      <c r="HJ346" s="69"/>
      <c r="HK346" s="69"/>
      <c r="HL346" s="69"/>
      <c r="HM346" s="69"/>
      <c r="HN346" s="69"/>
      <c r="HO346" s="69"/>
      <c r="HP346" s="69"/>
      <c r="HQ346" s="69"/>
      <c r="HR346" s="69"/>
      <c r="HS346" s="69"/>
      <c r="HT346" s="69"/>
      <c r="HU346" s="69"/>
      <c r="HV346" s="69"/>
      <c r="HW346" s="69"/>
      <c r="HX346" s="69"/>
      <c r="HY346" s="69"/>
      <c r="HZ346" s="69"/>
      <c r="IA346" s="69"/>
      <c r="IB346" s="69"/>
      <c r="IC346" s="69"/>
      <c r="ID346" s="69"/>
      <c r="IE346" s="69"/>
      <c r="IF346" s="69"/>
      <c r="IG346" s="69"/>
      <c r="IH346" s="69"/>
      <c r="II346" s="69"/>
      <c r="IJ346" s="69"/>
      <c r="IK346" s="69"/>
      <c r="IL346" s="69"/>
      <c r="IM346" s="69"/>
      <c r="IN346" s="69"/>
      <c r="IO346" s="69"/>
      <c r="IP346" s="69"/>
      <c r="IQ346" s="69"/>
      <c r="IR346" s="69"/>
      <c r="IS346" s="69"/>
      <c r="IT346" s="69"/>
      <c r="IU346" s="69"/>
      <c r="IV346" s="69"/>
      <c r="IW346" s="69"/>
      <c r="IX346" s="69"/>
      <c r="IY346" s="69"/>
      <c r="IZ346" s="69"/>
      <c r="JA346" s="69"/>
      <c r="JB346" s="69"/>
      <c r="JC346" s="69"/>
      <c r="JD346" s="69"/>
      <c r="JE346" s="69"/>
      <c r="JF346" s="69"/>
      <c r="JG346" s="69"/>
      <c r="JH346" s="69"/>
      <c r="JI346" s="69"/>
      <c r="JJ346" s="69"/>
      <c r="JK346" s="69"/>
      <c r="JL346" s="69"/>
      <c r="JM346" s="69"/>
      <c r="JN346" s="69"/>
      <c r="JO346" s="69"/>
      <c r="JP346" s="69"/>
      <c r="JQ346" s="69"/>
      <c r="JR346" s="69"/>
      <c r="JS346" s="69"/>
      <c r="JT346" s="69"/>
      <c r="JU346" s="69"/>
      <c r="JV346" s="69"/>
      <c r="JW346" s="69"/>
      <c r="JX346" s="69"/>
      <c r="JY346" s="69"/>
      <c r="JZ346" s="69"/>
      <c r="KA346" s="69"/>
      <c r="KB346" s="69"/>
      <c r="KC346" s="69"/>
      <c r="KD346" s="69"/>
      <c r="KE346" s="69"/>
      <c r="KF346" s="69"/>
      <c r="KG346" s="69"/>
      <c r="KH346" s="69"/>
      <c r="KI346" s="69"/>
      <c r="KJ346" s="69"/>
      <c r="KK346" s="69"/>
      <c r="KL346" s="69"/>
      <c r="KM346" s="69"/>
      <c r="KN346" s="69"/>
      <c r="KO346" s="69"/>
      <c r="KP346" s="69"/>
      <c r="KQ346" s="69"/>
      <c r="KR346" s="69"/>
      <c r="KS346" s="69"/>
      <c r="KT346" s="69"/>
      <c r="KU346" s="69"/>
      <c r="KV346" s="69"/>
      <c r="KW346" s="69"/>
      <c r="KX346" s="69"/>
      <c r="KY346" s="69"/>
      <c r="KZ346" s="69"/>
      <c r="LA346" s="69"/>
      <c r="LB346" s="69"/>
      <c r="LC346" s="69"/>
      <c r="LD346" s="69"/>
      <c r="LE346" s="69"/>
      <c r="LF346" s="69"/>
      <c r="LG346" s="69"/>
      <c r="LH346" s="69"/>
      <c r="LI346" s="69"/>
      <c r="LJ346" s="69"/>
      <c r="LK346" s="69"/>
      <c r="LL346" s="69"/>
      <c r="LM346" s="69"/>
      <c r="LN346" s="69"/>
      <c r="LO346" s="69"/>
      <c r="LP346" s="69"/>
      <c r="LQ346" s="69"/>
      <c r="LR346" s="69"/>
      <c r="LS346" s="69"/>
      <c r="LT346" s="69"/>
      <c r="LU346" s="69"/>
      <c r="LV346" s="69"/>
      <c r="LW346" s="69"/>
      <c r="LX346" s="69"/>
      <c r="LY346" s="69"/>
      <c r="LZ346" s="69"/>
      <c r="MA346" s="69"/>
      <c r="MB346" s="69"/>
      <c r="MC346" s="69"/>
      <c r="MD346" s="69"/>
      <c r="ME346" s="69"/>
      <c r="MF346" s="69"/>
      <c r="MG346" s="69"/>
      <c r="MH346" s="69"/>
      <c r="MI346" s="69"/>
      <c r="MJ346" s="69"/>
      <c r="MK346" s="69"/>
      <c r="ML346" s="69"/>
      <c r="MM346" s="69"/>
      <c r="MN346" s="69"/>
      <c r="MO346" s="69"/>
      <c r="MP346" s="69"/>
      <c r="MQ346" s="69"/>
      <c r="MR346" s="69"/>
      <c r="MS346" s="69"/>
      <c r="MT346" s="69"/>
      <c r="MU346" s="69"/>
      <c r="MV346" s="69"/>
      <c r="MW346" s="69"/>
      <c r="MX346" s="69"/>
      <c r="MY346" s="69"/>
      <c r="MZ346" s="69"/>
      <c r="NA346" s="69"/>
      <c r="NB346" s="69"/>
      <c r="NC346" s="69"/>
      <c r="ND346" s="69"/>
      <c r="NE346" s="69"/>
      <c r="NF346" s="69"/>
      <c r="NG346" s="69"/>
      <c r="NH346" s="69"/>
      <c r="NI346" s="69"/>
      <c r="NJ346" s="69"/>
      <c r="NK346" s="69"/>
      <c r="NL346" s="69"/>
      <c r="NM346" s="69"/>
      <c r="NN346" s="69"/>
      <c r="NO346" s="69"/>
      <c r="NP346" s="69"/>
      <c r="NQ346" s="69"/>
      <c r="NR346" s="69"/>
      <c r="NS346" s="69"/>
      <c r="NT346" s="69"/>
      <c r="NU346" s="69"/>
      <c r="NV346" s="69"/>
      <c r="NW346" s="69"/>
      <c r="NX346" s="69"/>
      <c r="NY346" s="69"/>
      <c r="NZ346" s="69"/>
      <c r="OA346" s="69"/>
      <c r="OB346" s="69"/>
      <c r="OC346" s="69"/>
      <c r="OD346" s="69"/>
      <c r="OE346" s="69"/>
      <c r="OF346" s="69"/>
      <c r="OG346" s="69"/>
      <c r="OH346" s="69"/>
      <c r="OI346" s="69"/>
      <c r="OJ346" s="69"/>
      <c r="OK346" s="69"/>
      <c r="OL346" s="69"/>
      <c r="OM346" s="69"/>
      <c r="ON346" s="69"/>
      <c r="OO346" s="69"/>
      <c r="OP346" s="69"/>
      <c r="OQ346" s="69"/>
      <c r="OR346" s="69"/>
      <c r="OS346" s="69"/>
      <c r="OT346" s="69"/>
      <c r="OU346" s="69"/>
      <c r="OV346" s="69"/>
      <c r="OW346" s="69"/>
      <c r="OX346" s="69"/>
      <c r="OY346" s="69"/>
      <c r="OZ346" s="69"/>
      <c r="PA346" s="69"/>
      <c r="PB346" s="69"/>
      <c r="PC346" s="69"/>
      <c r="PD346" s="69"/>
      <c r="PE346" s="69"/>
      <c r="PF346" s="69"/>
      <c r="PG346" s="69"/>
      <c r="PH346" s="69"/>
      <c r="PI346" s="69"/>
      <c r="PJ346" s="69"/>
      <c r="PK346" s="69"/>
      <c r="PL346" s="69"/>
      <c r="PM346" s="69"/>
      <c r="PN346" s="69"/>
      <c r="PO346" s="69"/>
      <c r="PP346" s="69"/>
      <c r="PQ346" s="69"/>
      <c r="PR346" s="69"/>
      <c r="PS346" s="69"/>
      <c r="PT346" s="69"/>
      <c r="PU346" s="69"/>
      <c r="PV346" s="69"/>
      <c r="PW346" s="69"/>
      <c r="PX346" s="69"/>
      <c r="PY346" s="69"/>
      <c r="PZ346" s="69"/>
      <c r="QA346" s="69"/>
      <c r="QB346" s="69"/>
      <c r="QC346" s="69"/>
      <c r="QD346" s="69"/>
      <c r="QE346" s="69"/>
      <c r="QF346" s="69"/>
      <c r="QG346" s="69"/>
      <c r="QH346" s="69"/>
      <c r="QI346" s="69"/>
      <c r="QJ346" s="69"/>
      <c r="QK346" s="69"/>
      <c r="QL346" s="69"/>
      <c r="QM346" s="69"/>
      <c r="QN346" s="69"/>
      <c r="QO346" s="69"/>
      <c r="QP346" s="69"/>
      <c r="QQ346" s="69"/>
      <c r="QR346" s="69"/>
      <c r="QS346" s="69"/>
      <c r="QT346" s="69"/>
      <c r="QU346" s="69"/>
      <c r="QV346" s="69"/>
      <c r="QW346" s="69"/>
      <c r="QX346" s="69"/>
      <c r="QY346" s="69"/>
      <c r="QZ346" s="69"/>
      <c r="RA346" s="69"/>
      <c r="RB346" s="69"/>
      <c r="RC346" s="69"/>
      <c r="RD346" s="69"/>
      <c r="RE346" s="69"/>
      <c r="RF346" s="69"/>
      <c r="RG346" s="69"/>
      <c r="RH346" s="69"/>
      <c r="RI346" s="69"/>
      <c r="RJ346" s="69"/>
      <c r="RK346" s="69"/>
      <c r="RL346" s="69"/>
      <c r="RM346" s="69"/>
      <c r="RN346" s="69"/>
      <c r="RO346" s="69"/>
      <c r="RP346" s="69"/>
      <c r="RQ346" s="69"/>
      <c r="RR346" s="69"/>
      <c r="RS346" s="69"/>
      <c r="RT346" s="69"/>
      <c r="RU346" s="69"/>
      <c r="RV346" s="69"/>
      <c r="RW346" s="69"/>
      <c r="RX346" s="69"/>
      <c r="RY346" s="69"/>
      <c r="RZ346" s="69"/>
      <c r="SA346" s="69"/>
      <c r="SB346" s="69"/>
      <c r="SC346" s="69"/>
      <c r="SD346" s="69"/>
      <c r="SE346" s="69"/>
      <c r="SF346" s="69"/>
      <c r="SG346" s="69"/>
      <c r="SH346" s="69"/>
      <c r="SI346" s="69"/>
      <c r="SJ346" s="69"/>
      <c r="SK346" s="69"/>
      <c r="SL346" s="69"/>
      <c r="SM346" s="69"/>
      <c r="SN346" s="69"/>
      <c r="SO346" s="69"/>
      <c r="SP346" s="69"/>
      <c r="SQ346" s="69"/>
      <c r="SR346" s="69"/>
      <c r="SS346" s="69"/>
      <c r="ST346" s="69"/>
      <c r="SU346" s="69"/>
      <c r="SV346" s="69"/>
      <c r="SW346" s="69"/>
      <c r="SX346" s="69"/>
      <c r="SY346" s="69"/>
      <c r="SZ346" s="69"/>
      <c r="TA346" s="69"/>
      <c r="TB346" s="69"/>
      <c r="TC346" s="69"/>
      <c r="TD346" s="69"/>
      <c r="TE346" s="69"/>
      <c r="TF346" s="69"/>
      <c r="TG346" s="69"/>
      <c r="TH346" s="69"/>
      <c r="TI346" s="69"/>
      <c r="TJ346" s="69"/>
      <c r="TK346" s="69"/>
      <c r="TL346" s="69"/>
      <c r="TM346" s="69"/>
      <c r="TN346" s="69"/>
      <c r="TO346" s="69"/>
      <c r="TP346" s="69"/>
      <c r="TQ346" s="69"/>
      <c r="TR346" s="69"/>
      <c r="TS346" s="69"/>
      <c r="TT346" s="69"/>
      <c r="TU346" s="69"/>
      <c r="TV346" s="69"/>
      <c r="TW346" s="69"/>
      <c r="TX346" s="69"/>
      <c r="TY346" s="69"/>
      <c r="TZ346" s="69"/>
      <c r="UA346" s="69"/>
      <c r="UB346" s="69"/>
      <c r="UC346" s="69"/>
      <c r="UD346" s="69"/>
      <c r="UE346" s="69"/>
      <c r="UF346" s="69"/>
      <c r="UG346" s="69"/>
      <c r="UH346" s="69"/>
      <c r="UI346" s="69"/>
      <c r="UJ346" s="69"/>
      <c r="UK346" s="69"/>
      <c r="UL346" s="69"/>
      <c r="UM346" s="69"/>
      <c r="UN346" s="69"/>
      <c r="UO346" s="69"/>
      <c r="UP346" s="69"/>
      <c r="UQ346" s="69"/>
      <c r="UR346" s="69"/>
      <c r="US346" s="69"/>
      <c r="UT346" s="69"/>
      <c r="UU346" s="69"/>
      <c r="UV346" s="69"/>
      <c r="UW346" s="69"/>
      <c r="UX346" s="69"/>
      <c r="UY346" s="69"/>
      <c r="UZ346" s="69"/>
      <c r="VA346" s="69"/>
      <c r="VB346" s="69"/>
      <c r="VC346" s="69"/>
      <c r="VD346" s="69"/>
      <c r="VE346" s="69"/>
      <c r="VF346" s="69"/>
      <c r="VG346" s="69"/>
      <c r="VH346" s="69"/>
      <c r="VI346" s="69"/>
      <c r="VJ346" s="69"/>
      <c r="VK346" s="69"/>
      <c r="VL346" s="69"/>
      <c r="VM346" s="69"/>
      <c r="VN346" s="69"/>
      <c r="VO346" s="69"/>
      <c r="VP346" s="69"/>
      <c r="VQ346" s="69"/>
      <c r="VR346" s="69"/>
      <c r="VS346" s="69"/>
      <c r="VT346" s="69"/>
      <c r="VU346" s="69"/>
      <c r="VV346" s="69"/>
      <c r="VW346" s="69"/>
      <c r="VX346" s="69"/>
      <c r="VY346" s="69"/>
      <c r="VZ346" s="69"/>
      <c r="WA346" s="69"/>
      <c r="WB346" s="69"/>
      <c r="WC346" s="69"/>
      <c r="WD346" s="69"/>
      <c r="WE346" s="69"/>
      <c r="WF346" s="69"/>
      <c r="WG346" s="69"/>
      <c r="WH346" s="69"/>
      <c r="WI346" s="69"/>
      <c r="WJ346" s="69"/>
      <c r="WK346" s="69"/>
      <c r="WL346" s="69"/>
      <c r="WM346" s="69"/>
      <c r="WN346" s="69"/>
      <c r="WO346" s="69"/>
      <c r="WP346" s="69"/>
      <c r="WQ346" s="69"/>
      <c r="WR346" s="69"/>
      <c r="WS346" s="69"/>
      <c r="WT346" s="69"/>
      <c r="WU346" s="69"/>
      <c r="WV346" s="69"/>
      <c r="WW346" s="69"/>
      <c r="WX346" s="69"/>
      <c r="WY346" s="69"/>
      <c r="WZ346" s="69"/>
      <c r="XA346" s="69"/>
      <c r="XB346" s="69"/>
      <c r="XC346" s="69"/>
      <c r="XD346" s="69"/>
      <c r="XE346" s="69"/>
      <c r="XF346" s="69"/>
      <c r="XG346" s="69"/>
      <c r="XH346" s="69"/>
      <c r="XI346" s="69"/>
      <c r="XJ346" s="69"/>
      <c r="XK346" s="69"/>
      <c r="XL346" s="69"/>
      <c r="XM346" s="69"/>
      <c r="XN346" s="69"/>
      <c r="XO346" s="69"/>
      <c r="XP346" s="69"/>
      <c r="XQ346" s="69"/>
      <c r="XR346" s="69"/>
      <c r="XS346" s="69"/>
      <c r="XT346" s="69"/>
      <c r="XU346" s="69"/>
      <c r="XV346" s="69"/>
      <c r="XW346" s="69"/>
      <c r="XX346" s="69"/>
      <c r="XY346" s="69"/>
      <c r="XZ346" s="69"/>
      <c r="YA346" s="69"/>
      <c r="YB346" s="69"/>
      <c r="YC346" s="69"/>
      <c r="YD346" s="69"/>
      <c r="YE346" s="69"/>
      <c r="YF346" s="69"/>
      <c r="YG346" s="69"/>
      <c r="YH346" s="69"/>
      <c r="YI346" s="69"/>
      <c r="YJ346" s="69"/>
      <c r="YK346" s="69"/>
      <c r="YL346" s="69"/>
      <c r="YM346" s="69"/>
      <c r="YN346" s="69"/>
      <c r="YO346" s="69"/>
      <c r="YP346" s="69"/>
      <c r="YQ346" s="69"/>
      <c r="YR346" s="69"/>
      <c r="YS346" s="69"/>
      <c r="YT346" s="69"/>
      <c r="YU346" s="69"/>
      <c r="YV346" s="69"/>
      <c r="YW346" s="69"/>
      <c r="YX346" s="69"/>
      <c r="YY346" s="69"/>
      <c r="YZ346" s="69"/>
      <c r="ZA346" s="69"/>
      <c r="ZB346" s="69"/>
      <c r="ZC346" s="69"/>
      <c r="ZD346" s="69"/>
      <c r="ZE346" s="69"/>
      <c r="ZF346" s="69"/>
      <c r="ZG346" s="69"/>
      <c r="ZH346" s="69"/>
      <c r="ZI346" s="69"/>
      <c r="ZJ346" s="69"/>
      <c r="ZK346" s="69"/>
      <c r="ZL346" s="69"/>
      <c r="ZM346" s="69"/>
      <c r="ZN346" s="69"/>
      <c r="ZO346" s="69"/>
      <c r="ZP346" s="69"/>
      <c r="ZQ346" s="69"/>
      <c r="ZR346" s="69"/>
      <c r="ZS346" s="69"/>
      <c r="ZT346" s="69"/>
      <c r="ZU346" s="69"/>
      <c r="ZV346" s="69"/>
      <c r="ZW346" s="69"/>
      <c r="ZX346" s="69"/>
      <c r="ZY346" s="69"/>
      <c r="ZZ346" s="69"/>
      <c r="AAA346" s="69"/>
      <c r="AAB346" s="69"/>
      <c r="AAC346" s="69"/>
      <c r="AAD346" s="69"/>
      <c r="AAE346" s="69"/>
      <c r="AAF346" s="69"/>
      <c r="AAG346" s="69"/>
      <c r="AAH346" s="69"/>
      <c r="AAI346" s="69"/>
      <c r="AAJ346" s="69"/>
      <c r="AAK346" s="69"/>
      <c r="AAL346" s="69"/>
      <c r="AAM346" s="69"/>
      <c r="AAN346" s="69"/>
      <c r="AAO346" s="69"/>
      <c r="AAP346" s="69"/>
      <c r="AAQ346" s="69"/>
      <c r="AAR346" s="69"/>
      <c r="AAS346" s="69"/>
      <c r="AAT346" s="69"/>
      <c r="AAU346" s="69"/>
      <c r="AAV346" s="69"/>
      <c r="AAW346" s="69"/>
      <c r="AAX346" s="69"/>
      <c r="AAY346" s="69"/>
      <c r="AAZ346" s="69"/>
      <c r="ABA346" s="69"/>
      <c r="ABB346" s="69"/>
      <c r="ABC346" s="69"/>
      <c r="ABD346" s="69"/>
      <c r="ABE346" s="69"/>
      <c r="ABF346" s="69"/>
      <c r="ABG346" s="69"/>
      <c r="ABH346" s="69"/>
      <c r="ABI346" s="69"/>
      <c r="ABJ346" s="69"/>
      <c r="ABK346" s="69"/>
      <c r="ABL346" s="69"/>
      <c r="ABM346" s="69"/>
      <c r="ABN346" s="69"/>
      <c r="ABO346" s="69"/>
      <c r="ABP346" s="69"/>
      <c r="ABQ346" s="69"/>
      <c r="ABR346" s="69"/>
      <c r="ABS346" s="69"/>
      <c r="ABT346" s="69"/>
      <c r="ABU346" s="69"/>
      <c r="ABV346" s="69"/>
      <c r="ABW346" s="69"/>
      <c r="ABX346" s="69"/>
      <c r="ABY346" s="69"/>
      <c r="ABZ346" s="69"/>
      <c r="ACA346" s="69"/>
      <c r="ACB346" s="69"/>
      <c r="ACC346" s="69"/>
      <c r="ACD346" s="69"/>
      <c r="ACE346" s="69"/>
      <c r="ACF346" s="69"/>
      <c r="ACG346" s="69"/>
      <c r="ACH346" s="69"/>
      <c r="ACI346" s="69"/>
      <c r="ACJ346" s="69"/>
      <c r="ACK346" s="69"/>
      <c r="ACL346" s="69"/>
      <c r="ACM346" s="69"/>
      <c r="ACN346" s="69"/>
      <c r="ACO346" s="69"/>
      <c r="ACP346" s="69"/>
      <c r="ACQ346" s="69"/>
      <c r="ACR346" s="69"/>
      <c r="ACS346" s="69"/>
      <c r="ACT346" s="69"/>
      <c r="ACU346" s="69"/>
      <c r="ACV346" s="69"/>
      <c r="ACW346" s="69"/>
      <c r="ACX346" s="69"/>
      <c r="ACY346" s="69"/>
      <c r="ACZ346" s="69"/>
      <c r="ADA346" s="69"/>
      <c r="ADB346" s="69"/>
      <c r="ADC346" s="69"/>
      <c r="ADD346" s="69"/>
      <c r="ADE346" s="69"/>
      <c r="ADF346" s="69"/>
      <c r="ADG346" s="69"/>
      <c r="ADH346" s="69"/>
      <c r="ADI346" s="69"/>
      <c r="ADJ346" s="69"/>
      <c r="ADK346" s="69"/>
      <c r="ADL346" s="69"/>
      <c r="ADM346" s="69"/>
      <c r="ADN346" s="69"/>
      <c r="ADO346" s="69"/>
      <c r="ADP346" s="69"/>
      <c r="ADQ346" s="69"/>
      <c r="ADR346" s="69"/>
      <c r="ADS346" s="69"/>
      <c r="ADT346" s="69"/>
      <c r="ADU346" s="69"/>
      <c r="ADV346" s="69"/>
      <c r="ADW346" s="69"/>
      <c r="ADX346" s="69"/>
      <c r="ADY346" s="69"/>
      <c r="ADZ346" s="69"/>
      <c r="AEA346" s="69"/>
      <c r="AEB346" s="69"/>
      <c r="AEC346" s="69"/>
      <c r="AED346" s="69"/>
      <c r="AEE346" s="69"/>
      <c r="AEF346" s="69"/>
      <c r="AEG346" s="69"/>
      <c r="AEH346" s="69"/>
      <c r="AEI346" s="69"/>
      <c r="AEJ346" s="69"/>
      <c r="AEK346" s="69"/>
      <c r="AEL346" s="69"/>
      <c r="AEM346" s="69"/>
      <c r="AEN346" s="69"/>
      <c r="AEO346" s="69"/>
      <c r="AEP346" s="69"/>
      <c r="AEQ346" s="69"/>
      <c r="AER346" s="69"/>
      <c r="AES346" s="69"/>
      <c r="AET346" s="69"/>
      <c r="AEU346" s="69"/>
      <c r="AEV346" s="69"/>
      <c r="AEW346" s="69"/>
      <c r="AEX346" s="69"/>
      <c r="AEY346" s="69"/>
      <c r="AEZ346" s="69"/>
      <c r="AFA346" s="69"/>
      <c r="AFB346" s="69"/>
      <c r="AFC346" s="69"/>
      <c r="AFD346" s="69"/>
      <c r="AFE346" s="69"/>
      <c r="AFF346" s="69"/>
      <c r="AFG346" s="69"/>
      <c r="AFH346" s="69"/>
      <c r="AFI346" s="69"/>
      <c r="AFJ346" s="69"/>
      <c r="AFK346" s="69"/>
      <c r="AFL346" s="69"/>
      <c r="AFM346" s="69"/>
      <c r="AFN346" s="69"/>
      <c r="AFO346" s="69"/>
      <c r="AFP346" s="69"/>
      <c r="AFQ346" s="69"/>
      <c r="AFR346" s="69"/>
      <c r="AFS346" s="69"/>
      <c r="AFT346" s="69"/>
      <c r="AFU346" s="69"/>
      <c r="AFV346" s="69"/>
      <c r="AFW346" s="69"/>
      <c r="AFX346" s="69"/>
      <c r="AFY346" s="69"/>
      <c r="AFZ346" s="69"/>
      <c r="AGA346" s="69"/>
      <c r="AGB346" s="69"/>
      <c r="AGC346" s="69"/>
      <c r="AGD346" s="69"/>
      <c r="AGE346" s="69"/>
      <c r="AGF346" s="69"/>
      <c r="AGG346" s="69"/>
      <c r="AGH346" s="69"/>
      <c r="AGI346" s="69"/>
      <c r="AGJ346" s="69"/>
      <c r="AGK346" s="69"/>
      <c r="AGL346" s="69"/>
      <c r="AGM346" s="69"/>
      <c r="AGN346" s="69"/>
      <c r="AGO346" s="69"/>
      <c r="AGP346" s="69"/>
      <c r="AGQ346" s="69"/>
      <c r="AGR346" s="69"/>
      <c r="AGS346" s="69"/>
      <c r="AGT346" s="69"/>
      <c r="AGU346" s="69"/>
      <c r="AGV346" s="69"/>
      <c r="AGW346" s="69"/>
      <c r="AGX346" s="69"/>
      <c r="AGY346" s="69"/>
      <c r="AGZ346" s="69"/>
      <c r="AHA346" s="69"/>
      <c r="AHB346" s="69"/>
      <c r="AHC346" s="69"/>
      <c r="AHD346" s="69"/>
      <c r="AHE346" s="69"/>
      <c r="AHF346" s="69"/>
      <c r="AHG346" s="69"/>
      <c r="AHH346" s="69"/>
      <c r="AHI346" s="69"/>
      <c r="AHJ346" s="69"/>
      <c r="AHK346" s="69"/>
      <c r="AHL346" s="69"/>
      <c r="AHM346" s="69"/>
      <c r="AHN346" s="69"/>
      <c r="AHO346" s="69"/>
      <c r="AHP346" s="69"/>
      <c r="AHQ346" s="69"/>
      <c r="AHR346" s="69"/>
      <c r="AHS346" s="69"/>
      <c r="AHT346" s="69"/>
      <c r="AHU346" s="69"/>
      <c r="AHV346" s="69"/>
      <c r="AHW346" s="69"/>
      <c r="AHX346" s="69"/>
      <c r="AHY346" s="69"/>
      <c r="AHZ346" s="69"/>
      <c r="AIA346" s="69"/>
      <c r="AIB346" s="69"/>
      <c r="AIC346" s="69"/>
      <c r="AID346" s="69"/>
      <c r="AIE346" s="69"/>
      <c r="AIF346" s="69"/>
      <c r="AIG346" s="69"/>
      <c r="AIH346" s="69"/>
      <c r="AII346" s="69"/>
      <c r="AIJ346" s="69"/>
      <c r="AIK346" s="69"/>
      <c r="AIL346" s="69"/>
      <c r="AIM346" s="69"/>
      <c r="AIN346" s="69"/>
      <c r="AIO346" s="69"/>
      <c r="AIP346" s="69"/>
      <c r="AIQ346" s="69"/>
      <c r="AIR346" s="69"/>
      <c r="AIS346" s="69"/>
      <c r="AIT346" s="69"/>
      <c r="AIU346" s="69"/>
      <c r="AIV346" s="69"/>
      <c r="AIW346" s="69"/>
      <c r="AIX346" s="69"/>
      <c r="AIY346" s="69"/>
      <c r="AIZ346" s="69"/>
      <c r="AJA346" s="69"/>
      <c r="AJB346" s="69"/>
      <c r="AJC346" s="69"/>
      <c r="AJD346" s="69"/>
      <c r="AJE346" s="69"/>
      <c r="AJF346" s="69"/>
      <c r="AJG346" s="69"/>
      <c r="AJH346" s="69"/>
      <c r="AJI346" s="69"/>
      <c r="AJJ346" s="69"/>
      <c r="AJK346" s="69"/>
      <c r="AJL346" s="69"/>
      <c r="AJM346" s="69"/>
      <c r="AJN346" s="69"/>
      <c r="AJO346" s="69"/>
      <c r="AJP346" s="69"/>
      <c r="AJQ346" s="69"/>
      <c r="AJR346" s="69"/>
      <c r="AJS346" s="69"/>
      <c r="AJT346" s="69"/>
      <c r="AJU346" s="69"/>
      <c r="AJV346" s="69"/>
      <c r="AJW346" s="69"/>
      <c r="AJX346" s="69"/>
      <c r="AJY346" s="69"/>
      <c r="AJZ346" s="69"/>
      <c r="AKA346" s="69"/>
      <c r="AKB346" s="69"/>
      <c r="AKC346" s="69"/>
      <c r="AKD346" s="69"/>
      <c r="AKE346" s="69"/>
      <c r="AKF346" s="69"/>
      <c r="AKG346" s="69"/>
      <c r="AKH346" s="69"/>
      <c r="AKI346" s="69"/>
      <c r="AKJ346" s="69"/>
      <c r="AKK346" s="69"/>
      <c r="AKL346" s="69"/>
      <c r="AKM346" s="69"/>
      <c r="AKN346" s="69"/>
      <c r="AKO346" s="69"/>
      <c r="AKP346" s="69"/>
      <c r="AKQ346" s="69"/>
      <c r="AKR346" s="69"/>
      <c r="AKS346" s="69"/>
      <c r="AKT346" s="69"/>
      <c r="AKU346" s="69"/>
      <c r="AKV346" s="69"/>
      <c r="AKW346" s="69"/>
      <c r="AKX346" s="69"/>
      <c r="AKY346" s="69"/>
      <c r="AKZ346" s="69"/>
      <c r="ALA346" s="69"/>
      <c r="ALB346" s="69"/>
      <c r="ALC346" s="69"/>
      <c r="ALD346" s="69"/>
      <c r="ALE346" s="69"/>
      <c r="ALF346" s="69"/>
      <c r="ALG346" s="69"/>
      <c r="ALH346" s="69"/>
      <c r="ALI346" s="69"/>
      <c r="ALJ346" s="69"/>
      <c r="ALK346" s="69"/>
      <c r="ALL346" s="69"/>
      <c r="ALM346" s="69"/>
      <c r="ALN346" s="69"/>
      <c r="ALO346" s="69"/>
      <c r="ALP346" s="69"/>
      <c r="ALQ346" s="69"/>
      <c r="ALR346" s="69"/>
      <c r="ALS346" s="69"/>
      <c r="ALT346" s="69"/>
      <c r="ALU346" s="69"/>
      <c r="ALV346" s="69"/>
      <c r="ALW346" s="69"/>
      <c r="ALX346" s="69"/>
      <c r="ALY346" s="69"/>
      <c r="ALZ346" s="69"/>
      <c r="AMA346" s="69"/>
      <c r="AMB346" s="69"/>
      <c r="AMC346" s="69"/>
      <c r="AMD346" s="69"/>
      <c r="AME346" s="69"/>
      <c r="AMF346" s="69"/>
      <c r="AMG346" s="69"/>
      <c r="AMH346" s="69"/>
      <c r="AMI346" s="69"/>
      <c r="AMJ346" s="69"/>
      <c r="AMK346" s="69"/>
      <c r="AML346" s="69"/>
      <c r="AMM346" s="69"/>
      <c r="AMN346" s="69"/>
      <c r="AMO346" s="69"/>
      <c r="AMP346" s="69"/>
      <c r="AMQ346" s="69"/>
      <c r="AMR346" s="69"/>
      <c r="AMS346" s="69"/>
      <c r="AMT346" s="69"/>
      <c r="AMU346" s="69"/>
      <c r="AMV346" s="69"/>
      <c r="AMW346" s="69"/>
      <c r="AMX346" s="69"/>
      <c r="AMY346" s="69"/>
      <c r="AMZ346" s="69"/>
      <c r="ANA346" s="69"/>
      <c r="ANB346" s="69"/>
      <c r="ANC346" s="69"/>
      <c r="AND346" s="69"/>
      <c r="ANE346" s="69"/>
      <c r="ANF346" s="69"/>
      <c r="ANG346" s="69"/>
      <c r="ANH346" s="69"/>
      <c r="ANI346" s="69"/>
      <c r="ANJ346" s="69"/>
      <c r="ANK346" s="69"/>
      <c r="ANL346" s="69"/>
      <c r="ANM346" s="69"/>
      <c r="ANN346" s="69"/>
      <c r="ANO346" s="69"/>
      <c r="ANP346" s="69"/>
      <c r="ANQ346" s="69"/>
      <c r="ANR346" s="69"/>
      <c r="ANS346" s="69"/>
      <c r="ANT346" s="69"/>
      <c r="ANU346" s="69"/>
      <c r="ANV346" s="69"/>
      <c r="ANW346" s="69"/>
      <c r="ANX346" s="69"/>
      <c r="ANY346" s="69"/>
      <c r="ANZ346" s="69"/>
      <c r="AOA346" s="69"/>
      <c r="AOB346" s="69"/>
      <c r="AOC346" s="69"/>
      <c r="AOD346" s="69"/>
      <c r="AOE346" s="69"/>
      <c r="AOF346" s="69"/>
      <c r="AOG346" s="69"/>
      <c r="AOH346" s="69"/>
      <c r="AOI346" s="69"/>
      <c r="AOJ346" s="69"/>
      <c r="AOK346" s="69"/>
      <c r="AOL346" s="69"/>
      <c r="AOM346" s="69"/>
      <c r="AON346" s="69"/>
      <c r="AOO346" s="69"/>
      <c r="AOP346" s="69"/>
      <c r="AOQ346" s="69"/>
      <c r="AOR346" s="69"/>
      <c r="AOS346" s="69"/>
      <c r="AOT346" s="69"/>
      <c r="AOU346" s="69"/>
      <c r="AOV346" s="69"/>
      <c r="AOW346" s="69"/>
      <c r="AOX346" s="69"/>
      <c r="AOY346" s="69"/>
      <c r="AOZ346" s="69"/>
      <c r="APA346" s="69"/>
      <c r="APB346" s="69"/>
      <c r="APC346" s="69"/>
      <c r="APD346" s="69"/>
      <c r="APE346" s="69"/>
      <c r="APF346" s="69"/>
      <c r="APG346" s="69"/>
      <c r="APH346" s="69"/>
      <c r="API346" s="69"/>
      <c r="APJ346" s="69"/>
      <c r="APK346" s="69"/>
      <c r="APL346" s="69"/>
      <c r="APM346" s="69"/>
      <c r="APN346" s="69"/>
      <c r="APO346" s="69"/>
      <c r="APP346" s="69"/>
      <c r="APQ346" s="69"/>
      <c r="APR346" s="69"/>
      <c r="APS346" s="69"/>
      <c r="APT346" s="69"/>
      <c r="APU346" s="69"/>
      <c r="APV346" s="69"/>
      <c r="APW346" s="69"/>
      <c r="APX346" s="69"/>
      <c r="APY346" s="69"/>
      <c r="APZ346" s="69"/>
      <c r="AQA346" s="69"/>
      <c r="AQB346" s="69"/>
      <c r="AQC346" s="69"/>
      <c r="AQD346" s="69"/>
      <c r="AQE346" s="69"/>
      <c r="AQF346" s="69"/>
      <c r="AQG346" s="69"/>
      <c r="AQH346" s="69"/>
      <c r="AQI346" s="69"/>
      <c r="AQJ346" s="69"/>
      <c r="AQK346" s="69"/>
      <c r="AQL346" s="69"/>
      <c r="AQM346" s="69"/>
      <c r="AQN346" s="69"/>
      <c r="AQO346" s="69"/>
      <c r="AQP346" s="69"/>
      <c r="AQQ346" s="69"/>
      <c r="AQR346" s="69"/>
      <c r="AQS346" s="69"/>
      <c r="AQT346" s="69"/>
      <c r="AQU346" s="69"/>
      <c r="AQV346" s="69"/>
      <c r="AQW346" s="69"/>
      <c r="AQX346" s="69"/>
      <c r="AQY346" s="69"/>
      <c r="AQZ346" s="69"/>
      <c r="ARA346" s="69"/>
      <c r="ARB346" s="69"/>
      <c r="ARC346" s="69"/>
      <c r="ARD346" s="69"/>
      <c r="ARE346" s="69"/>
      <c r="ARF346" s="69"/>
      <c r="ARG346" s="69"/>
      <c r="ARH346" s="69"/>
      <c r="ARI346" s="69"/>
      <c r="ARJ346" s="69"/>
      <c r="ARK346" s="69"/>
      <c r="ARL346" s="69"/>
      <c r="ARM346" s="69"/>
      <c r="ARN346" s="69"/>
      <c r="ARO346" s="69"/>
      <c r="ARP346" s="69"/>
      <c r="ARQ346" s="69"/>
      <c r="ARR346" s="69"/>
      <c r="ARS346" s="69"/>
      <c r="ART346" s="69"/>
      <c r="ARU346" s="69"/>
      <c r="ARV346" s="69"/>
      <c r="ARW346" s="69"/>
      <c r="ARX346" s="69"/>
      <c r="ARY346" s="69"/>
      <c r="ARZ346" s="69"/>
      <c r="ASA346" s="69"/>
      <c r="ASB346" s="69"/>
      <c r="ASC346" s="69"/>
      <c r="ASD346" s="69"/>
      <c r="ASE346" s="69"/>
      <c r="ASF346" s="69"/>
      <c r="ASG346" s="69"/>
      <c r="ASH346" s="69"/>
      <c r="ASI346" s="69"/>
      <c r="ASJ346" s="69"/>
      <c r="ASK346" s="69"/>
      <c r="ASL346" s="69"/>
      <c r="ASM346" s="69"/>
      <c r="ASN346" s="69"/>
      <c r="ASO346" s="69"/>
      <c r="ASP346" s="69"/>
      <c r="ASQ346" s="69"/>
      <c r="ASR346" s="69"/>
      <c r="ASS346" s="69"/>
      <c r="AST346" s="69"/>
      <c r="ASU346" s="69"/>
      <c r="ASV346" s="69"/>
      <c r="ASW346" s="69"/>
      <c r="ASX346" s="69"/>
      <c r="ASY346" s="69"/>
      <c r="ASZ346" s="69"/>
      <c r="ATA346" s="69"/>
      <c r="ATB346" s="69"/>
      <c r="ATC346" s="69"/>
      <c r="ATD346" s="69"/>
      <c r="ATE346" s="69"/>
      <c r="ATF346" s="69"/>
      <c r="ATG346" s="69"/>
      <c r="ATH346" s="69"/>
      <c r="ATI346" s="69"/>
      <c r="ATJ346" s="69"/>
      <c r="ATK346" s="69"/>
      <c r="ATL346" s="69"/>
      <c r="ATM346" s="69"/>
      <c r="ATN346" s="69"/>
      <c r="ATO346" s="69"/>
      <c r="ATP346" s="69"/>
      <c r="ATQ346" s="69"/>
      <c r="ATR346" s="69"/>
      <c r="ATS346" s="69"/>
      <c r="ATT346" s="69"/>
      <c r="ATU346" s="69"/>
      <c r="ATV346" s="69"/>
      <c r="ATW346" s="69"/>
      <c r="ATX346" s="69"/>
      <c r="ATY346" s="69"/>
      <c r="ATZ346" s="69"/>
      <c r="AUA346" s="69"/>
      <c r="AUB346" s="69"/>
      <c r="AUC346" s="69"/>
      <c r="AUD346" s="69"/>
      <c r="AUE346" s="69"/>
      <c r="AUF346" s="69"/>
      <c r="AUG346" s="69"/>
      <c r="AUH346" s="69"/>
      <c r="AUI346" s="69"/>
      <c r="AUJ346" s="69"/>
      <c r="AUK346" s="69"/>
      <c r="AUL346" s="69"/>
      <c r="AUM346" s="69"/>
      <c r="AUN346" s="69"/>
      <c r="AUO346" s="69"/>
      <c r="AUP346" s="69"/>
      <c r="AUQ346" s="69"/>
      <c r="AUR346" s="69"/>
      <c r="AUS346" s="69"/>
      <c r="AUT346" s="69"/>
      <c r="AUU346" s="69"/>
      <c r="AUV346" s="69"/>
      <c r="AUW346" s="69"/>
      <c r="AUX346" s="69"/>
      <c r="AUY346" s="69"/>
      <c r="AUZ346" s="69"/>
      <c r="AVA346" s="69"/>
      <c r="AVB346" s="69"/>
      <c r="AVC346" s="69"/>
      <c r="AVD346" s="69"/>
      <c r="AVE346" s="69"/>
      <c r="AVF346" s="69"/>
      <c r="AVG346" s="69"/>
      <c r="AVH346" s="69"/>
      <c r="AVI346" s="69"/>
      <c r="AVJ346" s="69"/>
      <c r="AVK346" s="69"/>
      <c r="AVL346" s="69"/>
      <c r="AVM346" s="69"/>
      <c r="AVN346" s="69"/>
      <c r="AVO346" s="69"/>
      <c r="AVP346" s="69"/>
      <c r="AVQ346" s="69"/>
      <c r="AVR346" s="69"/>
      <c r="AVS346" s="69"/>
      <c r="AVT346" s="69"/>
      <c r="AVU346" s="69"/>
      <c r="AVV346" s="69"/>
      <c r="AVW346" s="69"/>
      <c r="AVX346" s="69"/>
      <c r="AVY346" s="69"/>
      <c r="AVZ346" s="69"/>
      <c r="AWA346" s="69"/>
      <c r="AWB346" s="69"/>
      <c r="AWC346" s="69"/>
      <c r="AWD346" s="69"/>
      <c r="AWE346" s="69"/>
      <c r="AWF346" s="69"/>
      <c r="AWG346" s="69"/>
      <c r="AWH346" s="69"/>
      <c r="AWI346" s="69"/>
      <c r="AWJ346" s="69"/>
      <c r="AWK346" s="69"/>
      <c r="AWL346" s="69"/>
      <c r="AWM346" s="69"/>
      <c r="AWN346" s="69"/>
      <c r="AWO346" s="69"/>
      <c r="AWP346" s="69"/>
      <c r="AWQ346" s="69"/>
      <c r="AWR346" s="69"/>
      <c r="AWS346" s="69"/>
      <c r="AWT346" s="69"/>
      <c r="AWU346" s="69"/>
      <c r="AWV346" s="69"/>
      <c r="AWW346" s="69"/>
      <c r="AWX346" s="69"/>
      <c r="AWY346" s="69"/>
      <c r="AWZ346" s="69"/>
      <c r="AXA346" s="69"/>
      <c r="AXB346" s="69"/>
      <c r="AXC346" s="69"/>
      <c r="AXD346" s="69"/>
      <c r="AXE346" s="69"/>
      <c r="AXF346" s="69"/>
      <c r="AXG346" s="69"/>
      <c r="AXH346" s="69"/>
      <c r="AXI346" s="69"/>
      <c r="AXJ346" s="69"/>
      <c r="AXK346" s="69"/>
      <c r="AXL346" s="69"/>
      <c r="AXM346" s="69"/>
      <c r="AXN346" s="69"/>
      <c r="AXO346" s="69"/>
      <c r="AXP346" s="69"/>
      <c r="AXQ346" s="69"/>
      <c r="AXR346" s="69"/>
      <c r="AXS346" s="69"/>
      <c r="AXT346" s="69"/>
      <c r="AXU346" s="69"/>
      <c r="AXV346" s="69"/>
      <c r="AXW346" s="69"/>
      <c r="AXX346" s="69"/>
      <c r="AXY346" s="69"/>
      <c r="AXZ346" s="69"/>
      <c r="AYA346" s="69"/>
      <c r="AYB346" s="69"/>
      <c r="AYC346" s="69"/>
      <c r="AYD346" s="69"/>
      <c r="AYE346" s="69"/>
      <c r="AYF346" s="69"/>
      <c r="AYG346" s="69"/>
      <c r="AYH346" s="69"/>
      <c r="AYI346" s="69"/>
      <c r="AYJ346" s="69"/>
      <c r="AYK346" s="69"/>
      <c r="AYL346" s="69"/>
      <c r="AYM346" s="69"/>
      <c r="AYN346" s="69"/>
      <c r="AYO346" s="69"/>
      <c r="AYP346" s="69"/>
      <c r="AYQ346" s="69"/>
      <c r="AYR346" s="69"/>
      <c r="AYS346" s="69"/>
      <c r="AYT346" s="69"/>
      <c r="AYU346" s="69"/>
      <c r="AYV346" s="69"/>
      <c r="AYW346" s="69"/>
      <c r="AYX346" s="69"/>
      <c r="AYY346" s="69"/>
      <c r="AYZ346" s="69"/>
      <c r="AZA346" s="69"/>
      <c r="AZB346" s="69"/>
      <c r="AZC346" s="69"/>
      <c r="AZD346" s="69"/>
      <c r="AZE346" s="69"/>
      <c r="AZF346" s="69"/>
      <c r="AZG346" s="69"/>
      <c r="AZH346" s="69"/>
      <c r="AZI346" s="69"/>
      <c r="AZJ346" s="69"/>
      <c r="AZK346" s="69"/>
      <c r="AZL346" s="69"/>
      <c r="AZM346" s="69"/>
      <c r="AZN346" s="69"/>
      <c r="AZO346" s="69"/>
      <c r="AZP346" s="69"/>
      <c r="AZQ346" s="69"/>
      <c r="AZR346" s="69"/>
      <c r="AZS346" s="69"/>
      <c r="AZT346" s="69"/>
      <c r="AZU346" s="69"/>
      <c r="AZV346" s="69"/>
      <c r="AZW346" s="69"/>
      <c r="AZX346" s="69"/>
      <c r="AZY346" s="69"/>
      <c r="AZZ346" s="69"/>
      <c r="BAA346" s="69"/>
      <c r="BAB346" s="69"/>
      <c r="BAC346" s="69"/>
      <c r="BAD346" s="69"/>
      <c r="BAE346" s="69"/>
      <c r="BAF346" s="69"/>
      <c r="BAG346" s="69"/>
      <c r="BAH346" s="69"/>
      <c r="BAI346" s="69"/>
      <c r="BAJ346" s="69"/>
      <c r="BAK346" s="69"/>
      <c r="BAL346" s="69"/>
      <c r="BAM346" s="69"/>
      <c r="BAN346" s="69"/>
      <c r="BAO346" s="69"/>
      <c r="BAP346" s="69"/>
      <c r="BAQ346" s="69"/>
      <c r="BAR346" s="69"/>
      <c r="BAS346" s="69"/>
      <c r="BAT346" s="69"/>
      <c r="BAU346" s="69"/>
      <c r="BAV346" s="69"/>
      <c r="BAW346" s="69"/>
      <c r="BAX346" s="69"/>
      <c r="BAY346" s="69"/>
      <c r="BAZ346" s="69"/>
      <c r="BBA346" s="69"/>
      <c r="BBB346" s="126"/>
    </row>
    <row r="347" s="21" customFormat="1" spans="1:1406">
      <c r="A347" s="113"/>
      <c r="B347" s="114" t="s">
        <v>596</v>
      </c>
      <c r="C347" s="94">
        <v>92.6666666666667</v>
      </c>
      <c r="D347" s="116"/>
      <c r="E347" s="95"/>
      <c r="F347" s="103"/>
      <c r="G347" s="96"/>
      <c r="H347" s="115"/>
      <c r="I347" s="100"/>
      <c r="J347" s="100"/>
      <c r="K347" s="122"/>
      <c r="L347" s="122"/>
      <c r="M347" s="124"/>
      <c r="N347" s="71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  <c r="FC347" s="69"/>
      <c r="FD347" s="69"/>
      <c r="FE347" s="69"/>
      <c r="FF347" s="69"/>
      <c r="FG347" s="69"/>
      <c r="FH347" s="69"/>
      <c r="FI347" s="69"/>
      <c r="FJ347" s="69"/>
      <c r="FK347" s="69"/>
      <c r="FL347" s="69"/>
      <c r="FM347" s="69"/>
      <c r="FN347" s="69"/>
      <c r="FO347" s="69"/>
      <c r="FP347" s="69"/>
      <c r="FQ347" s="69"/>
      <c r="FR347" s="69"/>
      <c r="FS347" s="69"/>
      <c r="FT347" s="69"/>
      <c r="FU347" s="69"/>
      <c r="FV347" s="69"/>
      <c r="FW347" s="69"/>
      <c r="FX347" s="69"/>
      <c r="FY347" s="69"/>
      <c r="FZ347" s="69"/>
      <c r="GA347" s="69"/>
      <c r="GB347" s="69"/>
      <c r="GC347" s="69"/>
      <c r="GD347" s="69"/>
      <c r="GE347" s="69"/>
      <c r="GF347" s="69"/>
      <c r="GG347" s="69"/>
      <c r="GH347" s="69"/>
      <c r="GI347" s="69"/>
      <c r="GJ347" s="69"/>
      <c r="GK347" s="69"/>
      <c r="GL347" s="69"/>
      <c r="GM347" s="69"/>
      <c r="GN347" s="69"/>
      <c r="GO347" s="69"/>
      <c r="GP347" s="69"/>
      <c r="GQ347" s="69"/>
      <c r="GR347" s="69"/>
      <c r="GS347" s="69"/>
      <c r="GT347" s="69"/>
      <c r="GU347" s="69"/>
      <c r="GV347" s="69"/>
      <c r="GW347" s="69"/>
      <c r="GX347" s="69"/>
      <c r="GY347" s="69"/>
      <c r="GZ347" s="69"/>
      <c r="HA347" s="69"/>
      <c r="HB347" s="69"/>
      <c r="HC347" s="69"/>
      <c r="HD347" s="69"/>
      <c r="HE347" s="69"/>
      <c r="HF347" s="69"/>
      <c r="HG347" s="69"/>
      <c r="HH347" s="69"/>
      <c r="HI347" s="69"/>
      <c r="HJ347" s="69"/>
      <c r="HK347" s="69"/>
      <c r="HL347" s="69"/>
      <c r="HM347" s="69"/>
      <c r="HN347" s="69"/>
      <c r="HO347" s="69"/>
      <c r="HP347" s="69"/>
      <c r="HQ347" s="69"/>
      <c r="HR347" s="69"/>
      <c r="HS347" s="69"/>
      <c r="HT347" s="69"/>
      <c r="HU347" s="69"/>
      <c r="HV347" s="69"/>
      <c r="HW347" s="69"/>
      <c r="HX347" s="69"/>
      <c r="HY347" s="69"/>
      <c r="HZ347" s="69"/>
      <c r="IA347" s="69"/>
      <c r="IB347" s="69"/>
      <c r="IC347" s="69"/>
      <c r="ID347" s="69"/>
      <c r="IE347" s="69"/>
      <c r="IF347" s="69"/>
      <c r="IG347" s="69"/>
      <c r="IH347" s="69"/>
      <c r="II347" s="69"/>
      <c r="IJ347" s="69"/>
      <c r="IK347" s="69"/>
      <c r="IL347" s="69"/>
      <c r="IM347" s="69"/>
      <c r="IN347" s="69"/>
      <c r="IO347" s="69"/>
      <c r="IP347" s="69"/>
      <c r="IQ347" s="69"/>
      <c r="IR347" s="69"/>
      <c r="IS347" s="69"/>
      <c r="IT347" s="69"/>
      <c r="IU347" s="69"/>
      <c r="IV347" s="69"/>
      <c r="IW347" s="69"/>
      <c r="IX347" s="69"/>
      <c r="IY347" s="69"/>
      <c r="IZ347" s="69"/>
      <c r="JA347" s="69"/>
      <c r="JB347" s="69"/>
      <c r="JC347" s="69"/>
      <c r="JD347" s="69"/>
      <c r="JE347" s="69"/>
      <c r="JF347" s="69"/>
      <c r="JG347" s="69"/>
      <c r="JH347" s="69"/>
      <c r="JI347" s="69"/>
      <c r="JJ347" s="69"/>
      <c r="JK347" s="69"/>
      <c r="JL347" s="69"/>
      <c r="JM347" s="69"/>
      <c r="JN347" s="69"/>
      <c r="JO347" s="69"/>
      <c r="JP347" s="69"/>
      <c r="JQ347" s="69"/>
      <c r="JR347" s="69"/>
      <c r="JS347" s="69"/>
      <c r="JT347" s="69"/>
      <c r="JU347" s="69"/>
      <c r="JV347" s="69"/>
      <c r="JW347" s="69"/>
      <c r="JX347" s="69"/>
      <c r="JY347" s="69"/>
      <c r="JZ347" s="69"/>
      <c r="KA347" s="69"/>
      <c r="KB347" s="69"/>
      <c r="KC347" s="69"/>
      <c r="KD347" s="69"/>
      <c r="KE347" s="69"/>
      <c r="KF347" s="69"/>
      <c r="KG347" s="69"/>
      <c r="KH347" s="69"/>
      <c r="KI347" s="69"/>
      <c r="KJ347" s="69"/>
      <c r="KK347" s="69"/>
      <c r="KL347" s="69"/>
      <c r="KM347" s="69"/>
      <c r="KN347" s="69"/>
      <c r="KO347" s="69"/>
      <c r="KP347" s="69"/>
      <c r="KQ347" s="69"/>
      <c r="KR347" s="69"/>
      <c r="KS347" s="69"/>
      <c r="KT347" s="69"/>
      <c r="KU347" s="69"/>
      <c r="KV347" s="69"/>
      <c r="KW347" s="69"/>
      <c r="KX347" s="69"/>
      <c r="KY347" s="69"/>
      <c r="KZ347" s="69"/>
      <c r="LA347" s="69"/>
      <c r="LB347" s="69"/>
      <c r="LC347" s="69"/>
      <c r="LD347" s="69"/>
      <c r="LE347" s="69"/>
      <c r="LF347" s="69"/>
      <c r="LG347" s="69"/>
      <c r="LH347" s="69"/>
      <c r="LI347" s="69"/>
      <c r="LJ347" s="69"/>
      <c r="LK347" s="69"/>
      <c r="LL347" s="69"/>
      <c r="LM347" s="69"/>
      <c r="LN347" s="69"/>
      <c r="LO347" s="69"/>
      <c r="LP347" s="69"/>
      <c r="LQ347" s="69"/>
      <c r="LR347" s="69"/>
      <c r="LS347" s="69"/>
      <c r="LT347" s="69"/>
      <c r="LU347" s="69"/>
      <c r="LV347" s="69"/>
      <c r="LW347" s="69"/>
      <c r="LX347" s="69"/>
      <c r="LY347" s="69"/>
      <c r="LZ347" s="69"/>
      <c r="MA347" s="69"/>
      <c r="MB347" s="69"/>
      <c r="MC347" s="69"/>
      <c r="MD347" s="69"/>
      <c r="ME347" s="69"/>
      <c r="MF347" s="69"/>
      <c r="MG347" s="69"/>
      <c r="MH347" s="69"/>
      <c r="MI347" s="69"/>
      <c r="MJ347" s="69"/>
      <c r="MK347" s="69"/>
      <c r="ML347" s="69"/>
      <c r="MM347" s="69"/>
      <c r="MN347" s="69"/>
      <c r="MO347" s="69"/>
      <c r="MP347" s="69"/>
      <c r="MQ347" s="69"/>
      <c r="MR347" s="69"/>
      <c r="MS347" s="69"/>
      <c r="MT347" s="69"/>
      <c r="MU347" s="69"/>
      <c r="MV347" s="69"/>
      <c r="MW347" s="69"/>
      <c r="MX347" s="69"/>
      <c r="MY347" s="69"/>
      <c r="MZ347" s="69"/>
      <c r="NA347" s="69"/>
      <c r="NB347" s="69"/>
      <c r="NC347" s="69"/>
      <c r="ND347" s="69"/>
      <c r="NE347" s="69"/>
      <c r="NF347" s="69"/>
      <c r="NG347" s="69"/>
      <c r="NH347" s="69"/>
      <c r="NI347" s="69"/>
      <c r="NJ347" s="69"/>
      <c r="NK347" s="69"/>
      <c r="NL347" s="69"/>
      <c r="NM347" s="69"/>
      <c r="NN347" s="69"/>
      <c r="NO347" s="69"/>
      <c r="NP347" s="69"/>
      <c r="NQ347" s="69"/>
      <c r="NR347" s="69"/>
      <c r="NS347" s="69"/>
      <c r="NT347" s="69"/>
      <c r="NU347" s="69"/>
      <c r="NV347" s="69"/>
      <c r="NW347" s="69"/>
      <c r="NX347" s="69"/>
      <c r="NY347" s="69"/>
      <c r="NZ347" s="69"/>
      <c r="OA347" s="69"/>
      <c r="OB347" s="69"/>
      <c r="OC347" s="69"/>
      <c r="OD347" s="69"/>
      <c r="OE347" s="69"/>
      <c r="OF347" s="69"/>
      <c r="OG347" s="69"/>
      <c r="OH347" s="69"/>
      <c r="OI347" s="69"/>
      <c r="OJ347" s="69"/>
      <c r="OK347" s="69"/>
      <c r="OL347" s="69"/>
      <c r="OM347" s="69"/>
      <c r="ON347" s="69"/>
      <c r="OO347" s="69"/>
      <c r="OP347" s="69"/>
      <c r="OQ347" s="69"/>
      <c r="OR347" s="69"/>
      <c r="OS347" s="69"/>
      <c r="OT347" s="69"/>
      <c r="OU347" s="69"/>
      <c r="OV347" s="69"/>
      <c r="OW347" s="69"/>
      <c r="OX347" s="69"/>
      <c r="OY347" s="69"/>
      <c r="OZ347" s="69"/>
      <c r="PA347" s="69"/>
      <c r="PB347" s="69"/>
      <c r="PC347" s="69"/>
      <c r="PD347" s="69"/>
      <c r="PE347" s="69"/>
      <c r="PF347" s="69"/>
      <c r="PG347" s="69"/>
      <c r="PH347" s="69"/>
      <c r="PI347" s="69"/>
      <c r="PJ347" s="69"/>
      <c r="PK347" s="69"/>
      <c r="PL347" s="69"/>
      <c r="PM347" s="69"/>
      <c r="PN347" s="69"/>
      <c r="PO347" s="69"/>
      <c r="PP347" s="69"/>
      <c r="PQ347" s="69"/>
      <c r="PR347" s="69"/>
      <c r="PS347" s="69"/>
      <c r="PT347" s="69"/>
      <c r="PU347" s="69"/>
      <c r="PV347" s="69"/>
      <c r="PW347" s="69"/>
      <c r="PX347" s="69"/>
      <c r="PY347" s="69"/>
      <c r="PZ347" s="69"/>
      <c r="QA347" s="69"/>
      <c r="QB347" s="69"/>
      <c r="QC347" s="69"/>
      <c r="QD347" s="69"/>
      <c r="QE347" s="69"/>
      <c r="QF347" s="69"/>
      <c r="QG347" s="69"/>
      <c r="QH347" s="69"/>
      <c r="QI347" s="69"/>
      <c r="QJ347" s="69"/>
      <c r="QK347" s="69"/>
      <c r="QL347" s="69"/>
      <c r="QM347" s="69"/>
      <c r="QN347" s="69"/>
      <c r="QO347" s="69"/>
      <c r="QP347" s="69"/>
      <c r="QQ347" s="69"/>
      <c r="QR347" s="69"/>
      <c r="QS347" s="69"/>
      <c r="QT347" s="69"/>
      <c r="QU347" s="69"/>
      <c r="QV347" s="69"/>
      <c r="QW347" s="69"/>
      <c r="QX347" s="69"/>
      <c r="QY347" s="69"/>
      <c r="QZ347" s="69"/>
      <c r="RA347" s="69"/>
      <c r="RB347" s="69"/>
      <c r="RC347" s="69"/>
      <c r="RD347" s="69"/>
      <c r="RE347" s="69"/>
      <c r="RF347" s="69"/>
      <c r="RG347" s="69"/>
      <c r="RH347" s="69"/>
      <c r="RI347" s="69"/>
      <c r="RJ347" s="69"/>
      <c r="RK347" s="69"/>
      <c r="RL347" s="69"/>
      <c r="RM347" s="69"/>
      <c r="RN347" s="69"/>
      <c r="RO347" s="69"/>
      <c r="RP347" s="69"/>
      <c r="RQ347" s="69"/>
      <c r="RR347" s="69"/>
      <c r="RS347" s="69"/>
      <c r="RT347" s="69"/>
      <c r="RU347" s="69"/>
      <c r="RV347" s="69"/>
      <c r="RW347" s="69"/>
      <c r="RX347" s="69"/>
      <c r="RY347" s="69"/>
      <c r="RZ347" s="69"/>
      <c r="SA347" s="69"/>
      <c r="SB347" s="69"/>
      <c r="SC347" s="69"/>
      <c r="SD347" s="69"/>
      <c r="SE347" s="69"/>
      <c r="SF347" s="69"/>
      <c r="SG347" s="69"/>
      <c r="SH347" s="69"/>
      <c r="SI347" s="69"/>
      <c r="SJ347" s="69"/>
      <c r="SK347" s="69"/>
      <c r="SL347" s="69"/>
      <c r="SM347" s="69"/>
      <c r="SN347" s="69"/>
      <c r="SO347" s="69"/>
      <c r="SP347" s="69"/>
      <c r="SQ347" s="69"/>
      <c r="SR347" s="69"/>
      <c r="SS347" s="69"/>
      <c r="ST347" s="69"/>
      <c r="SU347" s="69"/>
      <c r="SV347" s="69"/>
      <c r="SW347" s="69"/>
      <c r="SX347" s="69"/>
      <c r="SY347" s="69"/>
      <c r="SZ347" s="69"/>
      <c r="TA347" s="69"/>
      <c r="TB347" s="69"/>
      <c r="TC347" s="69"/>
      <c r="TD347" s="69"/>
      <c r="TE347" s="69"/>
      <c r="TF347" s="69"/>
      <c r="TG347" s="69"/>
      <c r="TH347" s="69"/>
      <c r="TI347" s="69"/>
      <c r="TJ347" s="69"/>
      <c r="TK347" s="69"/>
      <c r="TL347" s="69"/>
      <c r="TM347" s="69"/>
      <c r="TN347" s="69"/>
      <c r="TO347" s="69"/>
      <c r="TP347" s="69"/>
      <c r="TQ347" s="69"/>
      <c r="TR347" s="69"/>
      <c r="TS347" s="69"/>
      <c r="TT347" s="69"/>
      <c r="TU347" s="69"/>
      <c r="TV347" s="69"/>
      <c r="TW347" s="69"/>
      <c r="TX347" s="69"/>
      <c r="TY347" s="69"/>
      <c r="TZ347" s="69"/>
      <c r="UA347" s="69"/>
      <c r="UB347" s="69"/>
      <c r="UC347" s="69"/>
      <c r="UD347" s="69"/>
      <c r="UE347" s="69"/>
      <c r="UF347" s="69"/>
      <c r="UG347" s="69"/>
      <c r="UH347" s="69"/>
      <c r="UI347" s="69"/>
      <c r="UJ347" s="69"/>
      <c r="UK347" s="69"/>
      <c r="UL347" s="69"/>
      <c r="UM347" s="69"/>
      <c r="UN347" s="69"/>
      <c r="UO347" s="69"/>
      <c r="UP347" s="69"/>
      <c r="UQ347" s="69"/>
      <c r="UR347" s="69"/>
      <c r="US347" s="69"/>
      <c r="UT347" s="69"/>
      <c r="UU347" s="69"/>
      <c r="UV347" s="69"/>
      <c r="UW347" s="69"/>
      <c r="UX347" s="69"/>
      <c r="UY347" s="69"/>
      <c r="UZ347" s="69"/>
      <c r="VA347" s="69"/>
      <c r="VB347" s="69"/>
      <c r="VC347" s="69"/>
      <c r="VD347" s="69"/>
      <c r="VE347" s="69"/>
      <c r="VF347" s="69"/>
      <c r="VG347" s="69"/>
      <c r="VH347" s="69"/>
      <c r="VI347" s="69"/>
      <c r="VJ347" s="69"/>
      <c r="VK347" s="69"/>
      <c r="VL347" s="69"/>
      <c r="VM347" s="69"/>
      <c r="VN347" s="69"/>
      <c r="VO347" s="69"/>
      <c r="VP347" s="69"/>
      <c r="VQ347" s="69"/>
      <c r="VR347" s="69"/>
      <c r="VS347" s="69"/>
      <c r="VT347" s="69"/>
      <c r="VU347" s="69"/>
      <c r="VV347" s="69"/>
      <c r="VW347" s="69"/>
      <c r="VX347" s="69"/>
      <c r="VY347" s="69"/>
      <c r="VZ347" s="69"/>
      <c r="WA347" s="69"/>
      <c r="WB347" s="69"/>
      <c r="WC347" s="69"/>
      <c r="WD347" s="69"/>
      <c r="WE347" s="69"/>
      <c r="WF347" s="69"/>
      <c r="WG347" s="69"/>
      <c r="WH347" s="69"/>
      <c r="WI347" s="69"/>
      <c r="WJ347" s="69"/>
      <c r="WK347" s="69"/>
      <c r="WL347" s="69"/>
      <c r="WM347" s="69"/>
      <c r="WN347" s="69"/>
      <c r="WO347" s="69"/>
      <c r="WP347" s="69"/>
      <c r="WQ347" s="69"/>
      <c r="WR347" s="69"/>
      <c r="WS347" s="69"/>
      <c r="WT347" s="69"/>
      <c r="WU347" s="69"/>
      <c r="WV347" s="69"/>
      <c r="WW347" s="69"/>
      <c r="WX347" s="69"/>
      <c r="WY347" s="69"/>
      <c r="WZ347" s="69"/>
      <c r="XA347" s="69"/>
      <c r="XB347" s="69"/>
      <c r="XC347" s="69"/>
      <c r="XD347" s="69"/>
      <c r="XE347" s="69"/>
      <c r="XF347" s="69"/>
      <c r="XG347" s="69"/>
      <c r="XH347" s="69"/>
      <c r="XI347" s="69"/>
      <c r="XJ347" s="69"/>
      <c r="XK347" s="69"/>
      <c r="XL347" s="69"/>
      <c r="XM347" s="69"/>
      <c r="XN347" s="69"/>
      <c r="XO347" s="69"/>
      <c r="XP347" s="69"/>
      <c r="XQ347" s="69"/>
      <c r="XR347" s="69"/>
      <c r="XS347" s="69"/>
      <c r="XT347" s="69"/>
      <c r="XU347" s="69"/>
      <c r="XV347" s="69"/>
      <c r="XW347" s="69"/>
      <c r="XX347" s="69"/>
      <c r="XY347" s="69"/>
      <c r="XZ347" s="69"/>
      <c r="YA347" s="69"/>
      <c r="YB347" s="69"/>
      <c r="YC347" s="69"/>
      <c r="YD347" s="69"/>
      <c r="YE347" s="69"/>
      <c r="YF347" s="69"/>
      <c r="YG347" s="69"/>
      <c r="YH347" s="69"/>
      <c r="YI347" s="69"/>
      <c r="YJ347" s="69"/>
      <c r="YK347" s="69"/>
      <c r="YL347" s="69"/>
      <c r="YM347" s="69"/>
      <c r="YN347" s="69"/>
      <c r="YO347" s="69"/>
      <c r="YP347" s="69"/>
      <c r="YQ347" s="69"/>
      <c r="YR347" s="69"/>
      <c r="YS347" s="69"/>
      <c r="YT347" s="69"/>
      <c r="YU347" s="69"/>
      <c r="YV347" s="69"/>
      <c r="YW347" s="69"/>
      <c r="YX347" s="69"/>
      <c r="YY347" s="69"/>
      <c r="YZ347" s="69"/>
      <c r="ZA347" s="69"/>
      <c r="ZB347" s="69"/>
      <c r="ZC347" s="69"/>
      <c r="ZD347" s="69"/>
      <c r="ZE347" s="69"/>
      <c r="ZF347" s="69"/>
      <c r="ZG347" s="69"/>
      <c r="ZH347" s="69"/>
      <c r="ZI347" s="69"/>
      <c r="ZJ347" s="69"/>
      <c r="ZK347" s="69"/>
      <c r="ZL347" s="69"/>
      <c r="ZM347" s="69"/>
      <c r="ZN347" s="69"/>
      <c r="ZO347" s="69"/>
      <c r="ZP347" s="69"/>
      <c r="ZQ347" s="69"/>
      <c r="ZR347" s="69"/>
      <c r="ZS347" s="69"/>
      <c r="ZT347" s="69"/>
      <c r="ZU347" s="69"/>
      <c r="ZV347" s="69"/>
      <c r="ZW347" s="69"/>
      <c r="ZX347" s="69"/>
      <c r="ZY347" s="69"/>
      <c r="ZZ347" s="69"/>
      <c r="AAA347" s="69"/>
      <c r="AAB347" s="69"/>
      <c r="AAC347" s="69"/>
      <c r="AAD347" s="69"/>
      <c r="AAE347" s="69"/>
      <c r="AAF347" s="69"/>
      <c r="AAG347" s="69"/>
      <c r="AAH347" s="69"/>
      <c r="AAI347" s="69"/>
      <c r="AAJ347" s="69"/>
      <c r="AAK347" s="69"/>
      <c r="AAL347" s="69"/>
      <c r="AAM347" s="69"/>
      <c r="AAN347" s="69"/>
      <c r="AAO347" s="69"/>
      <c r="AAP347" s="69"/>
      <c r="AAQ347" s="69"/>
      <c r="AAR347" s="69"/>
      <c r="AAS347" s="69"/>
      <c r="AAT347" s="69"/>
      <c r="AAU347" s="69"/>
      <c r="AAV347" s="69"/>
      <c r="AAW347" s="69"/>
      <c r="AAX347" s="69"/>
      <c r="AAY347" s="69"/>
      <c r="AAZ347" s="69"/>
      <c r="ABA347" s="69"/>
      <c r="ABB347" s="69"/>
      <c r="ABC347" s="69"/>
      <c r="ABD347" s="69"/>
      <c r="ABE347" s="69"/>
      <c r="ABF347" s="69"/>
      <c r="ABG347" s="69"/>
      <c r="ABH347" s="69"/>
      <c r="ABI347" s="69"/>
      <c r="ABJ347" s="69"/>
      <c r="ABK347" s="69"/>
      <c r="ABL347" s="69"/>
      <c r="ABM347" s="69"/>
      <c r="ABN347" s="69"/>
      <c r="ABO347" s="69"/>
      <c r="ABP347" s="69"/>
      <c r="ABQ347" s="69"/>
      <c r="ABR347" s="69"/>
      <c r="ABS347" s="69"/>
      <c r="ABT347" s="69"/>
      <c r="ABU347" s="69"/>
      <c r="ABV347" s="69"/>
      <c r="ABW347" s="69"/>
      <c r="ABX347" s="69"/>
      <c r="ABY347" s="69"/>
      <c r="ABZ347" s="69"/>
      <c r="ACA347" s="69"/>
      <c r="ACB347" s="69"/>
      <c r="ACC347" s="69"/>
      <c r="ACD347" s="69"/>
      <c r="ACE347" s="69"/>
      <c r="ACF347" s="69"/>
      <c r="ACG347" s="69"/>
      <c r="ACH347" s="69"/>
      <c r="ACI347" s="69"/>
      <c r="ACJ347" s="69"/>
      <c r="ACK347" s="69"/>
      <c r="ACL347" s="69"/>
      <c r="ACM347" s="69"/>
      <c r="ACN347" s="69"/>
      <c r="ACO347" s="69"/>
      <c r="ACP347" s="69"/>
      <c r="ACQ347" s="69"/>
      <c r="ACR347" s="69"/>
      <c r="ACS347" s="69"/>
      <c r="ACT347" s="69"/>
      <c r="ACU347" s="69"/>
      <c r="ACV347" s="69"/>
      <c r="ACW347" s="69"/>
      <c r="ACX347" s="69"/>
      <c r="ACY347" s="69"/>
      <c r="ACZ347" s="69"/>
      <c r="ADA347" s="69"/>
      <c r="ADB347" s="69"/>
      <c r="ADC347" s="69"/>
      <c r="ADD347" s="69"/>
      <c r="ADE347" s="69"/>
      <c r="ADF347" s="69"/>
      <c r="ADG347" s="69"/>
      <c r="ADH347" s="69"/>
      <c r="ADI347" s="69"/>
      <c r="ADJ347" s="69"/>
      <c r="ADK347" s="69"/>
      <c r="ADL347" s="69"/>
      <c r="ADM347" s="69"/>
      <c r="ADN347" s="69"/>
      <c r="ADO347" s="69"/>
      <c r="ADP347" s="69"/>
      <c r="ADQ347" s="69"/>
      <c r="ADR347" s="69"/>
      <c r="ADS347" s="69"/>
      <c r="ADT347" s="69"/>
      <c r="ADU347" s="69"/>
      <c r="ADV347" s="69"/>
      <c r="ADW347" s="69"/>
      <c r="ADX347" s="69"/>
      <c r="ADY347" s="69"/>
      <c r="ADZ347" s="69"/>
      <c r="AEA347" s="69"/>
      <c r="AEB347" s="69"/>
      <c r="AEC347" s="69"/>
      <c r="AED347" s="69"/>
      <c r="AEE347" s="69"/>
      <c r="AEF347" s="69"/>
      <c r="AEG347" s="69"/>
      <c r="AEH347" s="69"/>
      <c r="AEI347" s="69"/>
      <c r="AEJ347" s="69"/>
      <c r="AEK347" s="69"/>
      <c r="AEL347" s="69"/>
      <c r="AEM347" s="69"/>
      <c r="AEN347" s="69"/>
      <c r="AEO347" s="69"/>
      <c r="AEP347" s="69"/>
      <c r="AEQ347" s="69"/>
      <c r="AER347" s="69"/>
      <c r="AES347" s="69"/>
      <c r="AET347" s="69"/>
      <c r="AEU347" s="69"/>
      <c r="AEV347" s="69"/>
      <c r="AEW347" s="69"/>
      <c r="AEX347" s="69"/>
      <c r="AEY347" s="69"/>
      <c r="AEZ347" s="69"/>
      <c r="AFA347" s="69"/>
      <c r="AFB347" s="69"/>
      <c r="AFC347" s="69"/>
      <c r="AFD347" s="69"/>
      <c r="AFE347" s="69"/>
      <c r="AFF347" s="69"/>
      <c r="AFG347" s="69"/>
      <c r="AFH347" s="69"/>
      <c r="AFI347" s="69"/>
      <c r="AFJ347" s="69"/>
      <c r="AFK347" s="69"/>
      <c r="AFL347" s="69"/>
      <c r="AFM347" s="69"/>
      <c r="AFN347" s="69"/>
      <c r="AFO347" s="69"/>
      <c r="AFP347" s="69"/>
      <c r="AFQ347" s="69"/>
      <c r="AFR347" s="69"/>
      <c r="AFS347" s="69"/>
      <c r="AFT347" s="69"/>
      <c r="AFU347" s="69"/>
      <c r="AFV347" s="69"/>
      <c r="AFW347" s="69"/>
      <c r="AFX347" s="69"/>
      <c r="AFY347" s="69"/>
      <c r="AFZ347" s="69"/>
      <c r="AGA347" s="69"/>
      <c r="AGB347" s="69"/>
      <c r="AGC347" s="69"/>
      <c r="AGD347" s="69"/>
      <c r="AGE347" s="69"/>
      <c r="AGF347" s="69"/>
      <c r="AGG347" s="69"/>
      <c r="AGH347" s="69"/>
      <c r="AGI347" s="69"/>
      <c r="AGJ347" s="69"/>
      <c r="AGK347" s="69"/>
      <c r="AGL347" s="69"/>
      <c r="AGM347" s="69"/>
      <c r="AGN347" s="69"/>
      <c r="AGO347" s="69"/>
      <c r="AGP347" s="69"/>
      <c r="AGQ347" s="69"/>
      <c r="AGR347" s="69"/>
      <c r="AGS347" s="69"/>
      <c r="AGT347" s="69"/>
      <c r="AGU347" s="69"/>
      <c r="AGV347" s="69"/>
      <c r="AGW347" s="69"/>
      <c r="AGX347" s="69"/>
      <c r="AGY347" s="69"/>
      <c r="AGZ347" s="69"/>
      <c r="AHA347" s="69"/>
      <c r="AHB347" s="69"/>
      <c r="AHC347" s="69"/>
      <c r="AHD347" s="69"/>
      <c r="AHE347" s="69"/>
      <c r="AHF347" s="69"/>
      <c r="AHG347" s="69"/>
      <c r="AHH347" s="69"/>
      <c r="AHI347" s="69"/>
      <c r="AHJ347" s="69"/>
      <c r="AHK347" s="69"/>
      <c r="AHL347" s="69"/>
      <c r="AHM347" s="69"/>
      <c r="AHN347" s="69"/>
      <c r="AHO347" s="69"/>
      <c r="AHP347" s="69"/>
      <c r="AHQ347" s="69"/>
      <c r="AHR347" s="69"/>
      <c r="AHS347" s="69"/>
      <c r="AHT347" s="69"/>
      <c r="AHU347" s="69"/>
      <c r="AHV347" s="69"/>
      <c r="AHW347" s="69"/>
      <c r="AHX347" s="69"/>
      <c r="AHY347" s="69"/>
      <c r="AHZ347" s="69"/>
      <c r="AIA347" s="69"/>
      <c r="AIB347" s="69"/>
      <c r="AIC347" s="69"/>
      <c r="AID347" s="69"/>
      <c r="AIE347" s="69"/>
      <c r="AIF347" s="69"/>
      <c r="AIG347" s="69"/>
      <c r="AIH347" s="69"/>
      <c r="AII347" s="69"/>
      <c r="AIJ347" s="69"/>
      <c r="AIK347" s="69"/>
      <c r="AIL347" s="69"/>
      <c r="AIM347" s="69"/>
      <c r="AIN347" s="69"/>
      <c r="AIO347" s="69"/>
      <c r="AIP347" s="69"/>
      <c r="AIQ347" s="69"/>
      <c r="AIR347" s="69"/>
      <c r="AIS347" s="69"/>
      <c r="AIT347" s="69"/>
      <c r="AIU347" s="69"/>
      <c r="AIV347" s="69"/>
      <c r="AIW347" s="69"/>
      <c r="AIX347" s="69"/>
      <c r="AIY347" s="69"/>
      <c r="AIZ347" s="69"/>
      <c r="AJA347" s="69"/>
      <c r="AJB347" s="69"/>
      <c r="AJC347" s="69"/>
      <c r="AJD347" s="69"/>
      <c r="AJE347" s="69"/>
      <c r="AJF347" s="69"/>
      <c r="AJG347" s="69"/>
      <c r="AJH347" s="69"/>
      <c r="AJI347" s="69"/>
      <c r="AJJ347" s="69"/>
      <c r="AJK347" s="69"/>
      <c r="AJL347" s="69"/>
      <c r="AJM347" s="69"/>
      <c r="AJN347" s="69"/>
      <c r="AJO347" s="69"/>
      <c r="AJP347" s="69"/>
      <c r="AJQ347" s="69"/>
      <c r="AJR347" s="69"/>
      <c r="AJS347" s="69"/>
      <c r="AJT347" s="69"/>
      <c r="AJU347" s="69"/>
      <c r="AJV347" s="69"/>
      <c r="AJW347" s="69"/>
      <c r="AJX347" s="69"/>
      <c r="AJY347" s="69"/>
      <c r="AJZ347" s="69"/>
      <c r="AKA347" s="69"/>
      <c r="AKB347" s="69"/>
      <c r="AKC347" s="69"/>
      <c r="AKD347" s="69"/>
      <c r="AKE347" s="69"/>
      <c r="AKF347" s="69"/>
      <c r="AKG347" s="69"/>
      <c r="AKH347" s="69"/>
      <c r="AKI347" s="69"/>
      <c r="AKJ347" s="69"/>
      <c r="AKK347" s="69"/>
      <c r="AKL347" s="69"/>
      <c r="AKM347" s="69"/>
      <c r="AKN347" s="69"/>
      <c r="AKO347" s="69"/>
      <c r="AKP347" s="69"/>
      <c r="AKQ347" s="69"/>
      <c r="AKR347" s="69"/>
      <c r="AKS347" s="69"/>
      <c r="AKT347" s="69"/>
      <c r="AKU347" s="69"/>
      <c r="AKV347" s="69"/>
      <c r="AKW347" s="69"/>
      <c r="AKX347" s="69"/>
      <c r="AKY347" s="69"/>
      <c r="AKZ347" s="69"/>
      <c r="ALA347" s="69"/>
      <c r="ALB347" s="69"/>
      <c r="ALC347" s="69"/>
      <c r="ALD347" s="69"/>
      <c r="ALE347" s="69"/>
      <c r="ALF347" s="69"/>
      <c r="ALG347" s="69"/>
      <c r="ALH347" s="69"/>
      <c r="ALI347" s="69"/>
      <c r="ALJ347" s="69"/>
      <c r="ALK347" s="69"/>
      <c r="ALL347" s="69"/>
      <c r="ALM347" s="69"/>
      <c r="ALN347" s="69"/>
      <c r="ALO347" s="69"/>
      <c r="ALP347" s="69"/>
      <c r="ALQ347" s="69"/>
      <c r="ALR347" s="69"/>
      <c r="ALS347" s="69"/>
      <c r="ALT347" s="69"/>
      <c r="ALU347" s="69"/>
      <c r="ALV347" s="69"/>
      <c r="ALW347" s="69"/>
      <c r="ALX347" s="69"/>
      <c r="ALY347" s="69"/>
      <c r="ALZ347" s="69"/>
      <c r="AMA347" s="69"/>
      <c r="AMB347" s="69"/>
      <c r="AMC347" s="69"/>
      <c r="AMD347" s="69"/>
      <c r="AME347" s="69"/>
      <c r="AMF347" s="69"/>
      <c r="AMG347" s="69"/>
      <c r="AMH347" s="69"/>
      <c r="AMI347" s="69"/>
      <c r="AMJ347" s="69"/>
      <c r="AMK347" s="69"/>
      <c r="AML347" s="69"/>
      <c r="AMM347" s="69"/>
      <c r="AMN347" s="69"/>
      <c r="AMO347" s="69"/>
      <c r="AMP347" s="69"/>
      <c r="AMQ347" s="69"/>
      <c r="AMR347" s="69"/>
      <c r="AMS347" s="69"/>
      <c r="AMT347" s="69"/>
      <c r="AMU347" s="69"/>
      <c r="AMV347" s="69"/>
      <c r="AMW347" s="69"/>
      <c r="AMX347" s="69"/>
      <c r="AMY347" s="69"/>
      <c r="AMZ347" s="69"/>
      <c r="ANA347" s="69"/>
      <c r="ANB347" s="69"/>
      <c r="ANC347" s="69"/>
      <c r="AND347" s="69"/>
      <c r="ANE347" s="69"/>
      <c r="ANF347" s="69"/>
      <c r="ANG347" s="69"/>
      <c r="ANH347" s="69"/>
      <c r="ANI347" s="69"/>
      <c r="ANJ347" s="69"/>
      <c r="ANK347" s="69"/>
      <c r="ANL347" s="69"/>
      <c r="ANM347" s="69"/>
      <c r="ANN347" s="69"/>
      <c r="ANO347" s="69"/>
      <c r="ANP347" s="69"/>
      <c r="ANQ347" s="69"/>
      <c r="ANR347" s="69"/>
      <c r="ANS347" s="69"/>
      <c r="ANT347" s="69"/>
      <c r="ANU347" s="69"/>
      <c r="ANV347" s="69"/>
      <c r="ANW347" s="69"/>
      <c r="ANX347" s="69"/>
      <c r="ANY347" s="69"/>
      <c r="ANZ347" s="69"/>
      <c r="AOA347" s="69"/>
      <c r="AOB347" s="69"/>
      <c r="AOC347" s="69"/>
      <c r="AOD347" s="69"/>
      <c r="AOE347" s="69"/>
      <c r="AOF347" s="69"/>
      <c r="AOG347" s="69"/>
      <c r="AOH347" s="69"/>
      <c r="AOI347" s="69"/>
      <c r="AOJ347" s="69"/>
      <c r="AOK347" s="69"/>
      <c r="AOL347" s="69"/>
      <c r="AOM347" s="69"/>
      <c r="AON347" s="69"/>
      <c r="AOO347" s="69"/>
      <c r="AOP347" s="69"/>
      <c r="AOQ347" s="69"/>
      <c r="AOR347" s="69"/>
      <c r="AOS347" s="69"/>
      <c r="AOT347" s="69"/>
      <c r="AOU347" s="69"/>
      <c r="AOV347" s="69"/>
      <c r="AOW347" s="69"/>
      <c r="AOX347" s="69"/>
      <c r="AOY347" s="69"/>
      <c r="AOZ347" s="69"/>
      <c r="APA347" s="69"/>
      <c r="APB347" s="69"/>
      <c r="APC347" s="69"/>
      <c r="APD347" s="69"/>
      <c r="APE347" s="69"/>
      <c r="APF347" s="69"/>
      <c r="APG347" s="69"/>
      <c r="APH347" s="69"/>
      <c r="API347" s="69"/>
      <c r="APJ347" s="69"/>
      <c r="APK347" s="69"/>
      <c r="APL347" s="69"/>
      <c r="APM347" s="69"/>
      <c r="APN347" s="69"/>
      <c r="APO347" s="69"/>
      <c r="APP347" s="69"/>
      <c r="APQ347" s="69"/>
      <c r="APR347" s="69"/>
      <c r="APS347" s="69"/>
      <c r="APT347" s="69"/>
      <c r="APU347" s="69"/>
      <c r="APV347" s="69"/>
      <c r="APW347" s="69"/>
      <c r="APX347" s="69"/>
      <c r="APY347" s="69"/>
      <c r="APZ347" s="69"/>
      <c r="AQA347" s="69"/>
      <c r="AQB347" s="69"/>
      <c r="AQC347" s="69"/>
      <c r="AQD347" s="69"/>
      <c r="AQE347" s="69"/>
      <c r="AQF347" s="69"/>
      <c r="AQG347" s="69"/>
      <c r="AQH347" s="69"/>
      <c r="AQI347" s="69"/>
      <c r="AQJ347" s="69"/>
      <c r="AQK347" s="69"/>
      <c r="AQL347" s="69"/>
      <c r="AQM347" s="69"/>
      <c r="AQN347" s="69"/>
      <c r="AQO347" s="69"/>
      <c r="AQP347" s="69"/>
      <c r="AQQ347" s="69"/>
      <c r="AQR347" s="69"/>
      <c r="AQS347" s="69"/>
      <c r="AQT347" s="69"/>
      <c r="AQU347" s="69"/>
      <c r="AQV347" s="69"/>
      <c r="AQW347" s="69"/>
      <c r="AQX347" s="69"/>
      <c r="AQY347" s="69"/>
      <c r="AQZ347" s="69"/>
      <c r="ARA347" s="69"/>
      <c r="ARB347" s="69"/>
      <c r="ARC347" s="69"/>
      <c r="ARD347" s="69"/>
      <c r="ARE347" s="69"/>
      <c r="ARF347" s="69"/>
      <c r="ARG347" s="69"/>
      <c r="ARH347" s="69"/>
      <c r="ARI347" s="69"/>
      <c r="ARJ347" s="69"/>
      <c r="ARK347" s="69"/>
      <c r="ARL347" s="69"/>
      <c r="ARM347" s="69"/>
      <c r="ARN347" s="69"/>
      <c r="ARO347" s="69"/>
      <c r="ARP347" s="69"/>
      <c r="ARQ347" s="69"/>
      <c r="ARR347" s="69"/>
      <c r="ARS347" s="69"/>
      <c r="ART347" s="69"/>
      <c r="ARU347" s="69"/>
      <c r="ARV347" s="69"/>
      <c r="ARW347" s="69"/>
      <c r="ARX347" s="69"/>
      <c r="ARY347" s="69"/>
      <c r="ARZ347" s="69"/>
      <c r="ASA347" s="69"/>
      <c r="ASB347" s="69"/>
      <c r="ASC347" s="69"/>
      <c r="ASD347" s="69"/>
      <c r="ASE347" s="69"/>
      <c r="ASF347" s="69"/>
      <c r="ASG347" s="69"/>
      <c r="ASH347" s="69"/>
      <c r="ASI347" s="69"/>
      <c r="ASJ347" s="69"/>
      <c r="ASK347" s="69"/>
      <c r="ASL347" s="69"/>
      <c r="ASM347" s="69"/>
      <c r="ASN347" s="69"/>
      <c r="ASO347" s="69"/>
      <c r="ASP347" s="69"/>
      <c r="ASQ347" s="69"/>
      <c r="ASR347" s="69"/>
      <c r="ASS347" s="69"/>
      <c r="AST347" s="69"/>
      <c r="ASU347" s="69"/>
      <c r="ASV347" s="69"/>
      <c r="ASW347" s="69"/>
      <c r="ASX347" s="69"/>
      <c r="ASY347" s="69"/>
      <c r="ASZ347" s="69"/>
      <c r="ATA347" s="69"/>
      <c r="ATB347" s="69"/>
      <c r="ATC347" s="69"/>
      <c r="ATD347" s="69"/>
      <c r="ATE347" s="69"/>
      <c r="ATF347" s="69"/>
      <c r="ATG347" s="69"/>
      <c r="ATH347" s="69"/>
      <c r="ATI347" s="69"/>
      <c r="ATJ347" s="69"/>
      <c r="ATK347" s="69"/>
      <c r="ATL347" s="69"/>
      <c r="ATM347" s="69"/>
      <c r="ATN347" s="69"/>
      <c r="ATO347" s="69"/>
      <c r="ATP347" s="69"/>
      <c r="ATQ347" s="69"/>
      <c r="ATR347" s="69"/>
      <c r="ATS347" s="69"/>
      <c r="ATT347" s="69"/>
      <c r="ATU347" s="69"/>
      <c r="ATV347" s="69"/>
      <c r="ATW347" s="69"/>
      <c r="ATX347" s="69"/>
      <c r="ATY347" s="69"/>
      <c r="ATZ347" s="69"/>
      <c r="AUA347" s="69"/>
      <c r="AUB347" s="69"/>
      <c r="AUC347" s="69"/>
      <c r="AUD347" s="69"/>
      <c r="AUE347" s="69"/>
      <c r="AUF347" s="69"/>
      <c r="AUG347" s="69"/>
      <c r="AUH347" s="69"/>
      <c r="AUI347" s="69"/>
      <c r="AUJ347" s="69"/>
      <c r="AUK347" s="69"/>
      <c r="AUL347" s="69"/>
      <c r="AUM347" s="69"/>
      <c r="AUN347" s="69"/>
      <c r="AUO347" s="69"/>
      <c r="AUP347" s="69"/>
      <c r="AUQ347" s="69"/>
      <c r="AUR347" s="69"/>
      <c r="AUS347" s="69"/>
      <c r="AUT347" s="69"/>
      <c r="AUU347" s="69"/>
      <c r="AUV347" s="69"/>
      <c r="AUW347" s="69"/>
      <c r="AUX347" s="69"/>
      <c r="AUY347" s="69"/>
      <c r="AUZ347" s="69"/>
      <c r="AVA347" s="69"/>
      <c r="AVB347" s="69"/>
      <c r="AVC347" s="69"/>
      <c r="AVD347" s="69"/>
      <c r="AVE347" s="69"/>
      <c r="AVF347" s="69"/>
      <c r="AVG347" s="69"/>
      <c r="AVH347" s="69"/>
      <c r="AVI347" s="69"/>
      <c r="AVJ347" s="69"/>
      <c r="AVK347" s="69"/>
      <c r="AVL347" s="69"/>
      <c r="AVM347" s="69"/>
      <c r="AVN347" s="69"/>
      <c r="AVO347" s="69"/>
      <c r="AVP347" s="69"/>
      <c r="AVQ347" s="69"/>
      <c r="AVR347" s="69"/>
      <c r="AVS347" s="69"/>
      <c r="AVT347" s="69"/>
      <c r="AVU347" s="69"/>
      <c r="AVV347" s="69"/>
      <c r="AVW347" s="69"/>
      <c r="AVX347" s="69"/>
      <c r="AVY347" s="69"/>
      <c r="AVZ347" s="69"/>
      <c r="AWA347" s="69"/>
      <c r="AWB347" s="69"/>
      <c r="AWC347" s="69"/>
      <c r="AWD347" s="69"/>
      <c r="AWE347" s="69"/>
      <c r="AWF347" s="69"/>
      <c r="AWG347" s="69"/>
      <c r="AWH347" s="69"/>
      <c r="AWI347" s="69"/>
      <c r="AWJ347" s="69"/>
      <c r="AWK347" s="69"/>
      <c r="AWL347" s="69"/>
      <c r="AWM347" s="69"/>
      <c r="AWN347" s="69"/>
      <c r="AWO347" s="69"/>
      <c r="AWP347" s="69"/>
      <c r="AWQ347" s="69"/>
      <c r="AWR347" s="69"/>
      <c r="AWS347" s="69"/>
      <c r="AWT347" s="69"/>
      <c r="AWU347" s="69"/>
      <c r="AWV347" s="69"/>
      <c r="AWW347" s="69"/>
      <c r="AWX347" s="69"/>
      <c r="AWY347" s="69"/>
      <c r="AWZ347" s="69"/>
      <c r="AXA347" s="69"/>
      <c r="AXB347" s="69"/>
      <c r="AXC347" s="69"/>
      <c r="AXD347" s="69"/>
      <c r="AXE347" s="69"/>
      <c r="AXF347" s="69"/>
      <c r="AXG347" s="69"/>
      <c r="AXH347" s="69"/>
      <c r="AXI347" s="69"/>
      <c r="AXJ347" s="69"/>
      <c r="AXK347" s="69"/>
      <c r="AXL347" s="69"/>
      <c r="AXM347" s="69"/>
      <c r="AXN347" s="69"/>
      <c r="AXO347" s="69"/>
      <c r="AXP347" s="69"/>
      <c r="AXQ347" s="69"/>
      <c r="AXR347" s="69"/>
      <c r="AXS347" s="69"/>
      <c r="AXT347" s="69"/>
      <c r="AXU347" s="69"/>
      <c r="AXV347" s="69"/>
      <c r="AXW347" s="69"/>
      <c r="AXX347" s="69"/>
      <c r="AXY347" s="69"/>
      <c r="AXZ347" s="69"/>
      <c r="AYA347" s="69"/>
      <c r="AYB347" s="69"/>
      <c r="AYC347" s="69"/>
      <c r="AYD347" s="69"/>
      <c r="AYE347" s="69"/>
      <c r="AYF347" s="69"/>
      <c r="AYG347" s="69"/>
      <c r="AYH347" s="69"/>
      <c r="AYI347" s="69"/>
      <c r="AYJ347" s="69"/>
      <c r="AYK347" s="69"/>
      <c r="AYL347" s="69"/>
      <c r="AYM347" s="69"/>
      <c r="AYN347" s="69"/>
      <c r="AYO347" s="69"/>
      <c r="AYP347" s="69"/>
      <c r="AYQ347" s="69"/>
      <c r="AYR347" s="69"/>
      <c r="AYS347" s="69"/>
      <c r="AYT347" s="69"/>
      <c r="AYU347" s="69"/>
      <c r="AYV347" s="69"/>
      <c r="AYW347" s="69"/>
      <c r="AYX347" s="69"/>
      <c r="AYY347" s="69"/>
      <c r="AYZ347" s="69"/>
      <c r="AZA347" s="69"/>
      <c r="AZB347" s="69"/>
      <c r="AZC347" s="69"/>
      <c r="AZD347" s="69"/>
      <c r="AZE347" s="69"/>
      <c r="AZF347" s="69"/>
      <c r="AZG347" s="69"/>
      <c r="AZH347" s="69"/>
      <c r="AZI347" s="69"/>
      <c r="AZJ347" s="69"/>
      <c r="AZK347" s="69"/>
      <c r="AZL347" s="69"/>
      <c r="AZM347" s="69"/>
      <c r="AZN347" s="69"/>
      <c r="AZO347" s="69"/>
      <c r="AZP347" s="69"/>
      <c r="AZQ347" s="69"/>
      <c r="AZR347" s="69"/>
      <c r="AZS347" s="69"/>
      <c r="AZT347" s="69"/>
      <c r="AZU347" s="69"/>
      <c r="AZV347" s="69"/>
      <c r="AZW347" s="69"/>
      <c r="AZX347" s="69"/>
      <c r="AZY347" s="69"/>
      <c r="AZZ347" s="69"/>
      <c r="BAA347" s="69"/>
      <c r="BAB347" s="69"/>
      <c r="BAC347" s="69"/>
      <c r="BAD347" s="69"/>
      <c r="BAE347" s="69"/>
      <c r="BAF347" s="69"/>
      <c r="BAG347" s="69"/>
      <c r="BAH347" s="69"/>
      <c r="BAI347" s="69"/>
      <c r="BAJ347" s="69"/>
      <c r="BAK347" s="69"/>
      <c r="BAL347" s="69"/>
      <c r="BAM347" s="69"/>
      <c r="BAN347" s="69"/>
      <c r="BAO347" s="69"/>
      <c r="BAP347" s="69"/>
      <c r="BAQ347" s="69"/>
      <c r="BAR347" s="69"/>
      <c r="BAS347" s="69"/>
      <c r="BAT347" s="69"/>
      <c r="BAU347" s="69"/>
      <c r="BAV347" s="69"/>
      <c r="BAW347" s="69"/>
      <c r="BAX347" s="69"/>
      <c r="BAY347" s="69"/>
      <c r="BAZ347" s="69"/>
      <c r="BBA347" s="69"/>
      <c r="BBB347" s="126"/>
    </row>
    <row r="348" s="21" customFormat="1" spans="1:1406">
      <c r="A348" s="113"/>
      <c r="B348" s="114" t="s">
        <v>597</v>
      </c>
      <c r="C348" s="94">
        <v>93.3333333333333</v>
      </c>
      <c r="D348" s="116"/>
      <c r="E348" s="95"/>
      <c r="F348" s="103"/>
      <c r="G348" s="96"/>
      <c r="H348" s="115"/>
      <c r="I348" s="100"/>
      <c r="J348" s="100"/>
      <c r="K348" s="122"/>
      <c r="L348" s="122"/>
      <c r="M348" s="124"/>
      <c r="N348" s="71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  <c r="FC348" s="69"/>
      <c r="FD348" s="69"/>
      <c r="FE348" s="69"/>
      <c r="FF348" s="69"/>
      <c r="FG348" s="69"/>
      <c r="FH348" s="69"/>
      <c r="FI348" s="69"/>
      <c r="FJ348" s="69"/>
      <c r="FK348" s="69"/>
      <c r="FL348" s="69"/>
      <c r="FM348" s="69"/>
      <c r="FN348" s="69"/>
      <c r="FO348" s="69"/>
      <c r="FP348" s="69"/>
      <c r="FQ348" s="69"/>
      <c r="FR348" s="69"/>
      <c r="FS348" s="69"/>
      <c r="FT348" s="69"/>
      <c r="FU348" s="69"/>
      <c r="FV348" s="69"/>
      <c r="FW348" s="69"/>
      <c r="FX348" s="69"/>
      <c r="FY348" s="69"/>
      <c r="FZ348" s="69"/>
      <c r="GA348" s="69"/>
      <c r="GB348" s="69"/>
      <c r="GC348" s="69"/>
      <c r="GD348" s="69"/>
      <c r="GE348" s="69"/>
      <c r="GF348" s="69"/>
      <c r="GG348" s="69"/>
      <c r="GH348" s="69"/>
      <c r="GI348" s="69"/>
      <c r="GJ348" s="69"/>
      <c r="GK348" s="69"/>
      <c r="GL348" s="69"/>
      <c r="GM348" s="69"/>
      <c r="GN348" s="69"/>
      <c r="GO348" s="69"/>
      <c r="GP348" s="69"/>
      <c r="GQ348" s="69"/>
      <c r="GR348" s="69"/>
      <c r="GS348" s="69"/>
      <c r="GT348" s="69"/>
      <c r="GU348" s="69"/>
      <c r="GV348" s="69"/>
      <c r="GW348" s="69"/>
      <c r="GX348" s="69"/>
      <c r="GY348" s="69"/>
      <c r="GZ348" s="69"/>
      <c r="HA348" s="69"/>
      <c r="HB348" s="69"/>
      <c r="HC348" s="69"/>
      <c r="HD348" s="69"/>
      <c r="HE348" s="69"/>
      <c r="HF348" s="69"/>
      <c r="HG348" s="69"/>
      <c r="HH348" s="69"/>
      <c r="HI348" s="69"/>
      <c r="HJ348" s="69"/>
      <c r="HK348" s="69"/>
      <c r="HL348" s="69"/>
      <c r="HM348" s="69"/>
      <c r="HN348" s="69"/>
      <c r="HO348" s="69"/>
      <c r="HP348" s="69"/>
      <c r="HQ348" s="69"/>
      <c r="HR348" s="69"/>
      <c r="HS348" s="69"/>
      <c r="HT348" s="69"/>
      <c r="HU348" s="69"/>
      <c r="HV348" s="69"/>
      <c r="HW348" s="69"/>
      <c r="HX348" s="69"/>
      <c r="HY348" s="69"/>
      <c r="HZ348" s="69"/>
      <c r="IA348" s="69"/>
      <c r="IB348" s="69"/>
      <c r="IC348" s="69"/>
      <c r="ID348" s="69"/>
      <c r="IE348" s="69"/>
      <c r="IF348" s="69"/>
      <c r="IG348" s="69"/>
      <c r="IH348" s="69"/>
      <c r="II348" s="69"/>
      <c r="IJ348" s="69"/>
      <c r="IK348" s="69"/>
      <c r="IL348" s="69"/>
      <c r="IM348" s="69"/>
      <c r="IN348" s="69"/>
      <c r="IO348" s="69"/>
      <c r="IP348" s="69"/>
      <c r="IQ348" s="69"/>
      <c r="IR348" s="69"/>
      <c r="IS348" s="69"/>
      <c r="IT348" s="69"/>
      <c r="IU348" s="69"/>
      <c r="IV348" s="69"/>
      <c r="IW348" s="69"/>
      <c r="IX348" s="69"/>
      <c r="IY348" s="69"/>
      <c r="IZ348" s="69"/>
      <c r="JA348" s="69"/>
      <c r="JB348" s="69"/>
      <c r="JC348" s="69"/>
      <c r="JD348" s="69"/>
      <c r="JE348" s="69"/>
      <c r="JF348" s="69"/>
      <c r="JG348" s="69"/>
      <c r="JH348" s="69"/>
      <c r="JI348" s="69"/>
      <c r="JJ348" s="69"/>
      <c r="JK348" s="69"/>
      <c r="JL348" s="69"/>
      <c r="JM348" s="69"/>
      <c r="JN348" s="69"/>
      <c r="JO348" s="69"/>
      <c r="JP348" s="69"/>
      <c r="JQ348" s="69"/>
      <c r="JR348" s="69"/>
      <c r="JS348" s="69"/>
      <c r="JT348" s="69"/>
      <c r="JU348" s="69"/>
      <c r="JV348" s="69"/>
      <c r="JW348" s="69"/>
      <c r="JX348" s="69"/>
      <c r="JY348" s="69"/>
      <c r="JZ348" s="69"/>
      <c r="KA348" s="69"/>
      <c r="KB348" s="69"/>
      <c r="KC348" s="69"/>
      <c r="KD348" s="69"/>
      <c r="KE348" s="69"/>
      <c r="KF348" s="69"/>
      <c r="KG348" s="69"/>
      <c r="KH348" s="69"/>
      <c r="KI348" s="69"/>
      <c r="KJ348" s="69"/>
      <c r="KK348" s="69"/>
      <c r="KL348" s="69"/>
      <c r="KM348" s="69"/>
      <c r="KN348" s="69"/>
      <c r="KO348" s="69"/>
      <c r="KP348" s="69"/>
      <c r="KQ348" s="69"/>
      <c r="KR348" s="69"/>
      <c r="KS348" s="69"/>
      <c r="KT348" s="69"/>
      <c r="KU348" s="69"/>
      <c r="KV348" s="69"/>
      <c r="KW348" s="69"/>
      <c r="KX348" s="69"/>
      <c r="KY348" s="69"/>
      <c r="KZ348" s="69"/>
      <c r="LA348" s="69"/>
      <c r="LB348" s="69"/>
      <c r="LC348" s="69"/>
      <c r="LD348" s="69"/>
      <c r="LE348" s="69"/>
      <c r="LF348" s="69"/>
      <c r="LG348" s="69"/>
      <c r="LH348" s="69"/>
      <c r="LI348" s="69"/>
      <c r="LJ348" s="69"/>
      <c r="LK348" s="69"/>
      <c r="LL348" s="69"/>
      <c r="LM348" s="69"/>
      <c r="LN348" s="69"/>
      <c r="LO348" s="69"/>
      <c r="LP348" s="69"/>
      <c r="LQ348" s="69"/>
      <c r="LR348" s="69"/>
      <c r="LS348" s="69"/>
      <c r="LT348" s="69"/>
      <c r="LU348" s="69"/>
      <c r="LV348" s="69"/>
      <c r="LW348" s="69"/>
      <c r="LX348" s="69"/>
      <c r="LY348" s="69"/>
      <c r="LZ348" s="69"/>
      <c r="MA348" s="69"/>
      <c r="MB348" s="69"/>
      <c r="MC348" s="69"/>
      <c r="MD348" s="69"/>
      <c r="ME348" s="69"/>
      <c r="MF348" s="69"/>
      <c r="MG348" s="69"/>
      <c r="MH348" s="69"/>
      <c r="MI348" s="69"/>
      <c r="MJ348" s="69"/>
      <c r="MK348" s="69"/>
      <c r="ML348" s="69"/>
      <c r="MM348" s="69"/>
      <c r="MN348" s="69"/>
      <c r="MO348" s="69"/>
      <c r="MP348" s="69"/>
      <c r="MQ348" s="69"/>
      <c r="MR348" s="69"/>
      <c r="MS348" s="69"/>
      <c r="MT348" s="69"/>
      <c r="MU348" s="69"/>
      <c r="MV348" s="69"/>
      <c r="MW348" s="69"/>
      <c r="MX348" s="69"/>
      <c r="MY348" s="69"/>
      <c r="MZ348" s="69"/>
      <c r="NA348" s="69"/>
      <c r="NB348" s="69"/>
      <c r="NC348" s="69"/>
      <c r="ND348" s="69"/>
      <c r="NE348" s="69"/>
      <c r="NF348" s="69"/>
      <c r="NG348" s="69"/>
      <c r="NH348" s="69"/>
      <c r="NI348" s="69"/>
      <c r="NJ348" s="69"/>
      <c r="NK348" s="69"/>
      <c r="NL348" s="69"/>
      <c r="NM348" s="69"/>
      <c r="NN348" s="69"/>
      <c r="NO348" s="69"/>
      <c r="NP348" s="69"/>
      <c r="NQ348" s="69"/>
      <c r="NR348" s="69"/>
      <c r="NS348" s="69"/>
      <c r="NT348" s="69"/>
      <c r="NU348" s="69"/>
      <c r="NV348" s="69"/>
      <c r="NW348" s="69"/>
      <c r="NX348" s="69"/>
      <c r="NY348" s="69"/>
      <c r="NZ348" s="69"/>
      <c r="OA348" s="69"/>
      <c r="OB348" s="69"/>
      <c r="OC348" s="69"/>
      <c r="OD348" s="69"/>
      <c r="OE348" s="69"/>
      <c r="OF348" s="69"/>
      <c r="OG348" s="69"/>
      <c r="OH348" s="69"/>
      <c r="OI348" s="69"/>
      <c r="OJ348" s="69"/>
      <c r="OK348" s="69"/>
      <c r="OL348" s="69"/>
      <c r="OM348" s="69"/>
      <c r="ON348" s="69"/>
      <c r="OO348" s="69"/>
      <c r="OP348" s="69"/>
      <c r="OQ348" s="69"/>
      <c r="OR348" s="69"/>
      <c r="OS348" s="69"/>
      <c r="OT348" s="69"/>
      <c r="OU348" s="69"/>
      <c r="OV348" s="69"/>
      <c r="OW348" s="69"/>
      <c r="OX348" s="69"/>
      <c r="OY348" s="69"/>
      <c r="OZ348" s="69"/>
      <c r="PA348" s="69"/>
      <c r="PB348" s="69"/>
      <c r="PC348" s="69"/>
      <c r="PD348" s="69"/>
      <c r="PE348" s="69"/>
      <c r="PF348" s="69"/>
      <c r="PG348" s="69"/>
      <c r="PH348" s="69"/>
      <c r="PI348" s="69"/>
      <c r="PJ348" s="69"/>
      <c r="PK348" s="69"/>
      <c r="PL348" s="69"/>
      <c r="PM348" s="69"/>
      <c r="PN348" s="69"/>
      <c r="PO348" s="69"/>
      <c r="PP348" s="69"/>
      <c r="PQ348" s="69"/>
      <c r="PR348" s="69"/>
      <c r="PS348" s="69"/>
      <c r="PT348" s="69"/>
      <c r="PU348" s="69"/>
      <c r="PV348" s="69"/>
      <c r="PW348" s="69"/>
      <c r="PX348" s="69"/>
      <c r="PY348" s="69"/>
      <c r="PZ348" s="69"/>
      <c r="QA348" s="69"/>
      <c r="QB348" s="69"/>
      <c r="QC348" s="69"/>
      <c r="QD348" s="69"/>
      <c r="QE348" s="69"/>
      <c r="QF348" s="69"/>
      <c r="QG348" s="69"/>
      <c r="QH348" s="69"/>
      <c r="QI348" s="69"/>
      <c r="QJ348" s="69"/>
      <c r="QK348" s="69"/>
      <c r="QL348" s="69"/>
      <c r="QM348" s="69"/>
      <c r="QN348" s="69"/>
      <c r="QO348" s="69"/>
      <c r="QP348" s="69"/>
      <c r="QQ348" s="69"/>
      <c r="QR348" s="69"/>
      <c r="QS348" s="69"/>
      <c r="QT348" s="69"/>
      <c r="QU348" s="69"/>
      <c r="QV348" s="69"/>
      <c r="QW348" s="69"/>
      <c r="QX348" s="69"/>
      <c r="QY348" s="69"/>
      <c r="QZ348" s="69"/>
      <c r="RA348" s="69"/>
      <c r="RB348" s="69"/>
      <c r="RC348" s="69"/>
      <c r="RD348" s="69"/>
      <c r="RE348" s="69"/>
      <c r="RF348" s="69"/>
      <c r="RG348" s="69"/>
      <c r="RH348" s="69"/>
      <c r="RI348" s="69"/>
      <c r="RJ348" s="69"/>
      <c r="RK348" s="69"/>
      <c r="RL348" s="69"/>
      <c r="RM348" s="69"/>
      <c r="RN348" s="69"/>
      <c r="RO348" s="69"/>
      <c r="RP348" s="69"/>
      <c r="RQ348" s="69"/>
      <c r="RR348" s="69"/>
      <c r="RS348" s="69"/>
      <c r="RT348" s="69"/>
      <c r="RU348" s="69"/>
      <c r="RV348" s="69"/>
      <c r="RW348" s="69"/>
      <c r="RX348" s="69"/>
      <c r="RY348" s="69"/>
      <c r="RZ348" s="69"/>
      <c r="SA348" s="69"/>
      <c r="SB348" s="69"/>
      <c r="SC348" s="69"/>
      <c r="SD348" s="69"/>
      <c r="SE348" s="69"/>
      <c r="SF348" s="69"/>
      <c r="SG348" s="69"/>
      <c r="SH348" s="69"/>
      <c r="SI348" s="69"/>
      <c r="SJ348" s="69"/>
      <c r="SK348" s="69"/>
      <c r="SL348" s="69"/>
      <c r="SM348" s="69"/>
      <c r="SN348" s="69"/>
      <c r="SO348" s="69"/>
      <c r="SP348" s="69"/>
      <c r="SQ348" s="69"/>
      <c r="SR348" s="69"/>
      <c r="SS348" s="69"/>
      <c r="ST348" s="69"/>
      <c r="SU348" s="69"/>
      <c r="SV348" s="69"/>
      <c r="SW348" s="69"/>
      <c r="SX348" s="69"/>
      <c r="SY348" s="69"/>
      <c r="SZ348" s="69"/>
      <c r="TA348" s="69"/>
      <c r="TB348" s="69"/>
      <c r="TC348" s="69"/>
      <c r="TD348" s="69"/>
      <c r="TE348" s="69"/>
      <c r="TF348" s="69"/>
      <c r="TG348" s="69"/>
      <c r="TH348" s="69"/>
      <c r="TI348" s="69"/>
      <c r="TJ348" s="69"/>
      <c r="TK348" s="69"/>
      <c r="TL348" s="69"/>
      <c r="TM348" s="69"/>
      <c r="TN348" s="69"/>
      <c r="TO348" s="69"/>
      <c r="TP348" s="69"/>
      <c r="TQ348" s="69"/>
      <c r="TR348" s="69"/>
      <c r="TS348" s="69"/>
      <c r="TT348" s="69"/>
      <c r="TU348" s="69"/>
      <c r="TV348" s="69"/>
      <c r="TW348" s="69"/>
      <c r="TX348" s="69"/>
      <c r="TY348" s="69"/>
      <c r="TZ348" s="69"/>
      <c r="UA348" s="69"/>
      <c r="UB348" s="69"/>
      <c r="UC348" s="69"/>
      <c r="UD348" s="69"/>
      <c r="UE348" s="69"/>
      <c r="UF348" s="69"/>
      <c r="UG348" s="69"/>
      <c r="UH348" s="69"/>
      <c r="UI348" s="69"/>
      <c r="UJ348" s="69"/>
      <c r="UK348" s="69"/>
      <c r="UL348" s="69"/>
      <c r="UM348" s="69"/>
      <c r="UN348" s="69"/>
      <c r="UO348" s="69"/>
      <c r="UP348" s="69"/>
      <c r="UQ348" s="69"/>
      <c r="UR348" s="69"/>
      <c r="US348" s="69"/>
      <c r="UT348" s="69"/>
      <c r="UU348" s="69"/>
      <c r="UV348" s="69"/>
      <c r="UW348" s="69"/>
      <c r="UX348" s="69"/>
      <c r="UY348" s="69"/>
      <c r="UZ348" s="69"/>
      <c r="VA348" s="69"/>
      <c r="VB348" s="69"/>
      <c r="VC348" s="69"/>
      <c r="VD348" s="69"/>
      <c r="VE348" s="69"/>
      <c r="VF348" s="69"/>
      <c r="VG348" s="69"/>
      <c r="VH348" s="69"/>
      <c r="VI348" s="69"/>
      <c r="VJ348" s="69"/>
      <c r="VK348" s="69"/>
      <c r="VL348" s="69"/>
      <c r="VM348" s="69"/>
      <c r="VN348" s="69"/>
      <c r="VO348" s="69"/>
      <c r="VP348" s="69"/>
      <c r="VQ348" s="69"/>
      <c r="VR348" s="69"/>
      <c r="VS348" s="69"/>
      <c r="VT348" s="69"/>
      <c r="VU348" s="69"/>
      <c r="VV348" s="69"/>
      <c r="VW348" s="69"/>
      <c r="VX348" s="69"/>
      <c r="VY348" s="69"/>
      <c r="VZ348" s="69"/>
      <c r="WA348" s="69"/>
      <c r="WB348" s="69"/>
      <c r="WC348" s="69"/>
      <c r="WD348" s="69"/>
      <c r="WE348" s="69"/>
      <c r="WF348" s="69"/>
      <c r="WG348" s="69"/>
      <c r="WH348" s="69"/>
      <c r="WI348" s="69"/>
      <c r="WJ348" s="69"/>
      <c r="WK348" s="69"/>
      <c r="WL348" s="69"/>
      <c r="WM348" s="69"/>
      <c r="WN348" s="69"/>
      <c r="WO348" s="69"/>
      <c r="WP348" s="69"/>
      <c r="WQ348" s="69"/>
      <c r="WR348" s="69"/>
      <c r="WS348" s="69"/>
      <c r="WT348" s="69"/>
      <c r="WU348" s="69"/>
      <c r="WV348" s="69"/>
      <c r="WW348" s="69"/>
      <c r="WX348" s="69"/>
      <c r="WY348" s="69"/>
      <c r="WZ348" s="69"/>
      <c r="XA348" s="69"/>
      <c r="XB348" s="69"/>
      <c r="XC348" s="69"/>
      <c r="XD348" s="69"/>
      <c r="XE348" s="69"/>
      <c r="XF348" s="69"/>
      <c r="XG348" s="69"/>
      <c r="XH348" s="69"/>
      <c r="XI348" s="69"/>
      <c r="XJ348" s="69"/>
      <c r="XK348" s="69"/>
      <c r="XL348" s="69"/>
      <c r="XM348" s="69"/>
      <c r="XN348" s="69"/>
      <c r="XO348" s="69"/>
      <c r="XP348" s="69"/>
      <c r="XQ348" s="69"/>
      <c r="XR348" s="69"/>
      <c r="XS348" s="69"/>
      <c r="XT348" s="69"/>
      <c r="XU348" s="69"/>
      <c r="XV348" s="69"/>
      <c r="XW348" s="69"/>
      <c r="XX348" s="69"/>
      <c r="XY348" s="69"/>
      <c r="XZ348" s="69"/>
      <c r="YA348" s="69"/>
      <c r="YB348" s="69"/>
      <c r="YC348" s="69"/>
      <c r="YD348" s="69"/>
      <c r="YE348" s="69"/>
      <c r="YF348" s="69"/>
      <c r="YG348" s="69"/>
      <c r="YH348" s="69"/>
      <c r="YI348" s="69"/>
      <c r="YJ348" s="69"/>
      <c r="YK348" s="69"/>
      <c r="YL348" s="69"/>
      <c r="YM348" s="69"/>
      <c r="YN348" s="69"/>
      <c r="YO348" s="69"/>
      <c r="YP348" s="69"/>
      <c r="YQ348" s="69"/>
      <c r="YR348" s="69"/>
      <c r="YS348" s="69"/>
      <c r="YT348" s="69"/>
      <c r="YU348" s="69"/>
      <c r="YV348" s="69"/>
      <c r="YW348" s="69"/>
      <c r="YX348" s="69"/>
      <c r="YY348" s="69"/>
      <c r="YZ348" s="69"/>
      <c r="ZA348" s="69"/>
      <c r="ZB348" s="69"/>
      <c r="ZC348" s="69"/>
      <c r="ZD348" s="69"/>
      <c r="ZE348" s="69"/>
      <c r="ZF348" s="69"/>
      <c r="ZG348" s="69"/>
      <c r="ZH348" s="69"/>
      <c r="ZI348" s="69"/>
      <c r="ZJ348" s="69"/>
      <c r="ZK348" s="69"/>
      <c r="ZL348" s="69"/>
      <c r="ZM348" s="69"/>
      <c r="ZN348" s="69"/>
      <c r="ZO348" s="69"/>
      <c r="ZP348" s="69"/>
      <c r="ZQ348" s="69"/>
      <c r="ZR348" s="69"/>
      <c r="ZS348" s="69"/>
      <c r="ZT348" s="69"/>
      <c r="ZU348" s="69"/>
      <c r="ZV348" s="69"/>
      <c r="ZW348" s="69"/>
      <c r="ZX348" s="69"/>
      <c r="ZY348" s="69"/>
      <c r="ZZ348" s="69"/>
      <c r="AAA348" s="69"/>
      <c r="AAB348" s="69"/>
      <c r="AAC348" s="69"/>
      <c r="AAD348" s="69"/>
      <c r="AAE348" s="69"/>
      <c r="AAF348" s="69"/>
      <c r="AAG348" s="69"/>
      <c r="AAH348" s="69"/>
      <c r="AAI348" s="69"/>
      <c r="AAJ348" s="69"/>
      <c r="AAK348" s="69"/>
      <c r="AAL348" s="69"/>
      <c r="AAM348" s="69"/>
      <c r="AAN348" s="69"/>
      <c r="AAO348" s="69"/>
      <c r="AAP348" s="69"/>
      <c r="AAQ348" s="69"/>
      <c r="AAR348" s="69"/>
      <c r="AAS348" s="69"/>
      <c r="AAT348" s="69"/>
      <c r="AAU348" s="69"/>
      <c r="AAV348" s="69"/>
      <c r="AAW348" s="69"/>
      <c r="AAX348" s="69"/>
      <c r="AAY348" s="69"/>
      <c r="AAZ348" s="69"/>
      <c r="ABA348" s="69"/>
      <c r="ABB348" s="69"/>
      <c r="ABC348" s="69"/>
      <c r="ABD348" s="69"/>
      <c r="ABE348" s="69"/>
      <c r="ABF348" s="69"/>
      <c r="ABG348" s="69"/>
      <c r="ABH348" s="69"/>
      <c r="ABI348" s="69"/>
      <c r="ABJ348" s="69"/>
      <c r="ABK348" s="69"/>
      <c r="ABL348" s="69"/>
      <c r="ABM348" s="69"/>
      <c r="ABN348" s="69"/>
      <c r="ABO348" s="69"/>
      <c r="ABP348" s="69"/>
      <c r="ABQ348" s="69"/>
      <c r="ABR348" s="69"/>
      <c r="ABS348" s="69"/>
      <c r="ABT348" s="69"/>
      <c r="ABU348" s="69"/>
      <c r="ABV348" s="69"/>
      <c r="ABW348" s="69"/>
      <c r="ABX348" s="69"/>
      <c r="ABY348" s="69"/>
      <c r="ABZ348" s="69"/>
      <c r="ACA348" s="69"/>
      <c r="ACB348" s="69"/>
      <c r="ACC348" s="69"/>
      <c r="ACD348" s="69"/>
      <c r="ACE348" s="69"/>
      <c r="ACF348" s="69"/>
      <c r="ACG348" s="69"/>
      <c r="ACH348" s="69"/>
      <c r="ACI348" s="69"/>
      <c r="ACJ348" s="69"/>
      <c r="ACK348" s="69"/>
      <c r="ACL348" s="69"/>
      <c r="ACM348" s="69"/>
      <c r="ACN348" s="69"/>
      <c r="ACO348" s="69"/>
      <c r="ACP348" s="69"/>
      <c r="ACQ348" s="69"/>
      <c r="ACR348" s="69"/>
      <c r="ACS348" s="69"/>
      <c r="ACT348" s="69"/>
      <c r="ACU348" s="69"/>
      <c r="ACV348" s="69"/>
      <c r="ACW348" s="69"/>
      <c r="ACX348" s="69"/>
      <c r="ACY348" s="69"/>
      <c r="ACZ348" s="69"/>
      <c r="ADA348" s="69"/>
      <c r="ADB348" s="69"/>
      <c r="ADC348" s="69"/>
      <c r="ADD348" s="69"/>
      <c r="ADE348" s="69"/>
      <c r="ADF348" s="69"/>
      <c r="ADG348" s="69"/>
      <c r="ADH348" s="69"/>
      <c r="ADI348" s="69"/>
      <c r="ADJ348" s="69"/>
      <c r="ADK348" s="69"/>
      <c r="ADL348" s="69"/>
      <c r="ADM348" s="69"/>
      <c r="ADN348" s="69"/>
      <c r="ADO348" s="69"/>
      <c r="ADP348" s="69"/>
      <c r="ADQ348" s="69"/>
      <c r="ADR348" s="69"/>
      <c r="ADS348" s="69"/>
      <c r="ADT348" s="69"/>
      <c r="ADU348" s="69"/>
      <c r="ADV348" s="69"/>
      <c r="ADW348" s="69"/>
      <c r="ADX348" s="69"/>
      <c r="ADY348" s="69"/>
      <c r="ADZ348" s="69"/>
      <c r="AEA348" s="69"/>
      <c r="AEB348" s="69"/>
      <c r="AEC348" s="69"/>
      <c r="AED348" s="69"/>
      <c r="AEE348" s="69"/>
      <c r="AEF348" s="69"/>
      <c r="AEG348" s="69"/>
      <c r="AEH348" s="69"/>
      <c r="AEI348" s="69"/>
      <c r="AEJ348" s="69"/>
      <c r="AEK348" s="69"/>
      <c r="AEL348" s="69"/>
      <c r="AEM348" s="69"/>
      <c r="AEN348" s="69"/>
      <c r="AEO348" s="69"/>
      <c r="AEP348" s="69"/>
      <c r="AEQ348" s="69"/>
      <c r="AER348" s="69"/>
      <c r="AES348" s="69"/>
      <c r="AET348" s="69"/>
      <c r="AEU348" s="69"/>
      <c r="AEV348" s="69"/>
      <c r="AEW348" s="69"/>
      <c r="AEX348" s="69"/>
      <c r="AEY348" s="69"/>
      <c r="AEZ348" s="69"/>
      <c r="AFA348" s="69"/>
      <c r="AFB348" s="69"/>
      <c r="AFC348" s="69"/>
      <c r="AFD348" s="69"/>
      <c r="AFE348" s="69"/>
      <c r="AFF348" s="69"/>
      <c r="AFG348" s="69"/>
      <c r="AFH348" s="69"/>
      <c r="AFI348" s="69"/>
      <c r="AFJ348" s="69"/>
      <c r="AFK348" s="69"/>
      <c r="AFL348" s="69"/>
      <c r="AFM348" s="69"/>
      <c r="AFN348" s="69"/>
      <c r="AFO348" s="69"/>
      <c r="AFP348" s="69"/>
      <c r="AFQ348" s="69"/>
      <c r="AFR348" s="69"/>
      <c r="AFS348" s="69"/>
      <c r="AFT348" s="69"/>
      <c r="AFU348" s="69"/>
      <c r="AFV348" s="69"/>
      <c r="AFW348" s="69"/>
      <c r="AFX348" s="69"/>
      <c r="AFY348" s="69"/>
      <c r="AFZ348" s="69"/>
      <c r="AGA348" s="69"/>
      <c r="AGB348" s="69"/>
      <c r="AGC348" s="69"/>
      <c r="AGD348" s="69"/>
      <c r="AGE348" s="69"/>
      <c r="AGF348" s="69"/>
      <c r="AGG348" s="69"/>
      <c r="AGH348" s="69"/>
      <c r="AGI348" s="69"/>
      <c r="AGJ348" s="69"/>
      <c r="AGK348" s="69"/>
      <c r="AGL348" s="69"/>
      <c r="AGM348" s="69"/>
      <c r="AGN348" s="69"/>
      <c r="AGO348" s="69"/>
      <c r="AGP348" s="69"/>
      <c r="AGQ348" s="69"/>
      <c r="AGR348" s="69"/>
      <c r="AGS348" s="69"/>
      <c r="AGT348" s="69"/>
      <c r="AGU348" s="69"/>
      <c r="AGV348" s="69"/>
      <c r="AGW348" s="69"/>
      <c r="AGX348" s="69"/>
      <c r="AGY348" s="69"/>
      <c r="AGZ348" s="69"/>
      <c r="AHA348" s="69"/>
      <c r="AHB348" s="69"/>
      <c r="AHC348" s="69"/>
      <c r="AHD348" s="69"/>
      <c r="AHE348" s="69"/>
      <c r="AHF348" s="69"/>
      <c r="AHG348" s="69"/>
      <c r="AHH348" s="69"/>
      <c r="AHI348" s="69"/>
      <c r="AHJ348" s="69"/>
      <c r="AHK348" s="69"/>
      <c r="AHL348" s="69"/>
      <c r="AHM348" s="69"/>
      <c r="AHN348" s="69"/>
      <c r="AHO348" s="69"/>
      <c r="AHP348" s="69"/>
      <c r="AHQ348" s="69"/>
      <c r="AHR348" s="69"/>
      <c r="AHS348" s="69"/>
      <c r="AHT348" s="69"/>
      <c r="AHU348" s="69"/>
      <c r="AHV348" s="69"/>
      <c r="AHW348" s="69"/>
      <c r="AHX348" s="69"/>
      <c r="AHY348" s="69"/>
      <c r="AHZ348" s="69"/>
      <c r="AIA348" s="69"/>
      <c r="AIB348" s="69"/>
      <c r="AIC348" s="69"/>
      <c r="AID348" s="69"/>
      <c r="AIE348" s="69"/>
      <c r="AIF348" s="69"/>
      <c r="AIG348" s="69"/>
      <c r="AIH348" s="69"/>
      <c r="AII348" s="69"/>
      <c r="AIJ348" s="69"/>
      <c r="AIK348" s="69"/>
      <c r="AIL348" s="69"/>
      <c r="AIM348" s="69"/>
      <c r="AIN348" s="69"/>
      <c r="AIO348" s="69"/>
      <c r="AIP348" s="69"/>
      <c r="AIQ348" s="69"/>
      <c r="AIR348" s="69"/>
      <c r="AIS348" s="69"/>
      <c r="AIT348" s="69"/>
      <c r="AIU348" s="69"/>
      <c r="AIV348" s="69"/>
      <c r="AIW348" s="69"/>
      <c r="AIX348" s="69"/>
      <c r="AIY348" s="69"/>
      <c r="AIZ348" s="69"/>
      <c r="AJA348" s="69"/>
      <c r="AJB348" s="69"/>
      <c r="AJC348" s="69"/>
      <c r="AJD348" s="69"/>
      <c r="AJE348" s="69"/>
      <c r="AJF348" s="69"/>
      <c r="AJG348" s="69"/>
      <c r="AJH348" s="69"/>
      <c r="AJI348" s="69"/>
      <c r="AJJ348" s="69"/>
      <c r="AJK348" s="69"/>
      <c r="AJL348" s="69"/>
      <c r="AJM348" s="69"/>
      <c r="AJN348" s="69"/>
      <c r="AJO348" s="69"/>
      <c r="AJP348" s="69"/>
      <c r="AJQ348" s="69"/>
      <c r="AJR348" s="69"/>
      <c r="AJS348" s="69"/>
      <c r="AJT348" s="69"/>
      <c r="AJU348" s="69"/>
      <c r="AJV348" s="69"/>
      <c r="AJW348" s="69"/>
      <c r="AJX348" s="69"/>
      <c r="AJY348" s="69"/>
      <c r="AJZ348" s="69"/>
      <c r="AKA348" s="69"/>
      <c r="AKB348" s="69"/>
      <c r="AKC348" s="69"/>
      <c r="AKD348" s="69"/>
      <c r="AKE348" s="69"/>
      <c r="AKF348" s="69"/>
      <c r="AKG348" s="69"/>
      <c r="AKH348" s="69"/>
      <c r="AKI348" s="69"/>
      <c r="AKJ348" s="69"/>
      <c r="AKK348" s="69"/>
      <c r="AKL348" s="69"/>
      <c r="AKM348" s="69"/>
      <c r="AKN348" s="69"/>
      <c r="AKO348" s="69"/>
      <c r="AKP348" s="69"/>
      <c r="AKQ348" s="69"/>
      <c r="AKR348" s="69"/>
      <c r="AKS348" s="69"/>
      <c r="AKT348" s="69"/>
      <c r="AKU348" s="69"/>
      <c r="AKV348" s="69"/>
      <c r="AKW348" s="69"/>
      <c r="AKX348" s="69"/>
      <c r="AKY348" s="69"/>
      <c r="AKZ348" s="69"/>
      <c r="ALA348" s="69"/>
      <c r="ALB348" s="69"/>
      <c r="ALC348" s="69"/>
      <c r="ALD348" s="69"/>
      <c r="ALE348" s="69"/>
      <c r="ALF348" s="69"/>
      <c r="ALG348" s="69"/>
      <c r="ALH348" s="69"/>
      <c r="ALI348" s="69"/>
      <c r="ALJ348" s="69"/>
      <c r="ALK348" s="69"/>
      <c r="ALL348" s="69"/>
      <c r="ALM348" s="69"/>
      <c r="ALN348" s="69"/>
      <c r="ALO348" s="69"/>
      <c r="ALP348" s="69"/>
      <c r="ALQ348" s="69"/>
      <c r="ALR348" s="69"/>
      <c r="ALS348" s="69"/>
      <c r="ALT348" s="69"/>
      <c r="ALU348" s="69"/>
      <c r="ALV348" s="69"/>
      <c r="ALW348" s="69"/>
      <c r="ALX348" s="69"/>
      <c r="ALY348" s="69"/>
      <c r="ALZ348" s="69"/>
      <c r="AMA348" s="69"/>
      <c r="AMB348" s="69"/>
      <c r="AMC348" s="69"/>
      <c r="AMD348" s="69"/>
      <c r="AME348" s="69"/>
      <c r="AMF348" s="69"/>
      <c r="AMG348" s="69"/>
      <c r="AMH348" s="69"/>
      <c r="AMI348" s="69"/>
      <c r="AMJ348" s="69"/>
      <c r="AMK348" s="69"/>
      <c r="AML348" s="69"/>
      <c r="AMM348" s="69"/>
      <c r="AMN348" s="69"/>
      <c r="AMO348" s="69"/>
      <c r="AMP348" s="69"/>
      <c r="AMQ348" s="69"/>
      <c r="AMR348" s="69"/>
      <c r="AMS348" s="69"/>
      <c r="AMT348" s="69"/>
      <c r="AMU348" s="69"/>
      <c r="AMV348" s="69"/>
      <c r="AMW348" s="69"/>
      <c r="AMX348" s="69"/>
      <c r="AMY348" s="69"/>
      <c r="AMZ348" s="69"/>
      <c r="ANA348" s="69"/>
      <c r="ANB348" s="69"/>
      <c r="ANC348" s="69"/>
      <c r="AND348" s="69"/>
      <c r="ANE348" s="69"/>
      <c r="ANF348" s="69"/>
      <c r="ANG348" s="69"/>
      <c r="ANH348" s="69"/>
      <c r="ANI348" s="69"/>
      <c r="ANJ348" s="69"/>
      <c r="ANK348" s="69"/>
      <c r="ANL348" s="69"/>
      <c r="ANM348" s="69"/>
      <c r="ANN348" s="69"/>
      <c r="ANO348" s="69"/>
      <c r="ANP348" s="69"/>
      <c r="ANQ348" s="69"/>
      <c r="ANR348" s="69"/>
      <c r="ANS348" s="69"/>
      <c r="ANT348" s="69"/>
      <c r="ANU348" s="69"/>
      <c r="ANV348" s="69"/>
      <c r="ANW348" s="69"/>
      <c r="ANX348" s="69"/>
      <c r="ANY348" s="69"/>
      <c r="ANZ348" s="69"/>
      <c r="AOA348" s="69"/>
      <c r="AOB348" s="69"/>
      <c r="AOC348" s="69"/>
      <c r="AOD348" s="69"/>
      <c r="AOE348" s="69"/>
      <c r="AOF348" s="69"/>
      <c r="AOG348" s="69"/>
      <c r="AOH348" s="69"/>
      <c r="AOI348" s="69"/>
      <c r="AOJ348" s="69"/>
      <c r="AOK348" s="69"/>
      <c r="AOL348" s="69"/>
      <c r="AOM348" s="69"/>
      <c r="AON348" s="69"/>
      <c r="AOO348" s="69"/>
      <c r="AOP348" s="69"/>
      <c r="AOQ348" s="69"/>
      <c r="AOR348" s="69"/>
      <c r="AOS348" s="69"/>
      <c r="AOT348" s="69"/>
      <c r="AOU348" s="69"/>
      <c r="AOV348" s="69"/>
      <c r="AOW348" s="69"/>
      <c r="AOX348" s="69"/>
      <c r="AOY348" s="69"/>
      <c r="AOZ348" s="69"/>
      <c r="APA348" s="69"/>
      <c r="APB348" s="69"/>
      <c r="APC348" s="69"/>
      <c r="APD348" s="69"/>
      <c r="APE348" s="69"/>
      <c r="APF348" s="69"/>
      <c r="APG348" s="69"/>
      <c r="APH348" s="69"/>
      <c r="API348" s="69"/>
      <c r="APJ348" s="69"/>
      <c r="APK348" s="69"/>
      <c r="APL348" s="69"/>
      <c r="APM348" s="69"/>
      <c r="APN348" s="69"/>
      <c r="APO348" s="69"/>
      <c r="APP348" s="69"/>
      <c r="APQ348" s="69"/>
      <c r="APR348" s="69"/>
      <c r="APS348" s="69"/>
      <c r="APT348" s="69"/>
      <c r="APU348" s="69"/>
      <c r="APV348" s="69"/>
      <c r="APW348" s="69"/>
      <c r="APX348" s="69"/>
      <c r="APY348" s="69"/>
      <c r="APZ348" s="69"/>
      <c r="AQA348" s="69"/>
      <c r="AQB348" s="69"/>
      <c r="AQC348" s="69"/>
      <c r="AQD348" s="69"/>
      <c r="AQE348" s="69"/>
      <c r="AQF348" s="69"/>
      <c r="AQG348" s="69"/>
      <c r="AQH348" s="69"/>
      <c r="AQI348" s="69"/>
      <c r="AQJ348" s="69"/>
      <c r="AQK348" s="69"/>
      <c r="AQL348" s="69"/>
      <c r="AQM348" s="69"/>
      <c r="AQN348" s="69"/>
      <c r="AQO348" s="69"/>
      <c r="AQP348" s="69"/>
      <c r="AQQ348" s="69"/>
      <c r="AQR348" s="69"/>
      <c r="AQS348" s="69"/>
      <c r="AQT348" s="69"/>
      <c r="AQU348" s="69"/>
      <c r="AQV348" s="69"/>
      <c r="AQW348" s="69"/>
      <c r="AQX348" s="69"/>
      <c r="AQY348" s="69"/>
      <c r="AQZ348" s="69"/>
      <c r="ARA348" s="69"/>
      <c r="ARB348" s="69"/>
      <c r="ARC348" s="69"/>
      <c r="ARD348" s="69"/>
      <c r="ARE348" s="69"/>
      <c r="ARF348" s="69"/>
      <c r="ARG348" s="69"/>
      <c r="ARH348" s="69"/>
      <c r="ARI348" s="69"/>
      <c r="ARJ348" s="69"/>
      <c r="ARK348" s="69"/>
      <c r="ARL348" s="69"/>
      <c r="ARM348" s="69"/>
      <c r="ARN348" s="69"/>
      <c r="ARO348" s="69"/>
      <c r="ARP348" s="69"/>
      <c r="ARQ348" s="69"/>
      <c r="ARR348" s="69"/>
      <c r="ARS348" s="69"/>
      <c r="ART348" s="69"/>
      <c r="ARU348" s="69"/>
      <c r="ARV348" s="69"/>
      <c r="ARW348" s="69"/>
      <c r="ARX348" s="69"/>
      <c r="ARY348" s="69"/>
      <c r="ARZ348" s="69"/>
      <c r="ASA348" s="69"/>
      <c r="ASB348" s="69"/>
      <c r="ASC348" s="69"/>
      <c r="ASD348" s="69"/>
      <c r="ASE348" s="69"/>
      <c r="ASF348" s="69"/>
      <c r="ASG348" s="69"/>
      <c r="ASH348" s="69"/>
      <c r="ASI348" s="69"/>
      <c r="ASJ348" s="69"/>
      <c r="ASK348" s="69"/>
      <c r="ASL348" s="69"/>
      <c r="ASM348" s="69"/>
      <c r="ASN348" s="69"/>
      <c r="ASO348" s="69"/>
      <c r="ASP348" s="69"/>
      <c r="ASQ348" s="69"/>
      <c r="ASR348" s="69"/>
      <c r="ASS348" s="69"/>
      <c r="AST348" s="69"/>
      <c r="ASU348" s="69"/>
      <c r="ASV348" s="69"/>
      <c r="ASW348" s="69"/>
      <c r="ASX348" s="69"/>
      <c r="ASY348" s="69"/>
      <c r="ASZ348" s="69"/>
      <c r="ATA348" s="69"/>
      <c r="ATB348" s="69"/>
      <c r="ATC348" s="69"/>
      <c r="ATD348" s="69"/>
      <c r="ATE348" s="69"/>
      <c r="ATF348" s="69"/>
      <c r="ATG348" s="69"/>
      <c r="ATH348" s="69"/>
      <c r="ATI348" s="69"/>
      <c r="ATJ348" s="69"/>
      <c r="ATK348" s="69"/>
      <c r="ATL348" s="69"/>
      <c r="ATM348" s="69"/>
      <c r="ATN348" s="69"/>
      <c r="ATO348" s="69"/>
      <c r="ATP348" s="69"/>
      <c r="ATQ348" s="69"/>
      <c r="ATR348" s="69"/>
      <c r="ATS348" s="69"/>
      <c r="ATT348" s="69"/>
      <c r="ATU348" s="69"/>
      <c r="ATV348" s="69"/>
      <c r="ATW348" s="69"/>
      <c r="ATX348" s="69"/>
      <c r="ATY348" s="69"/>
      <c r="ATZ348" s="69"/>
      <c r="AUA348" s="69"/>
      <c r="AUB348" s="69"/>
      <c r="AUC348" s="69"/>
      <c r="AUD348" s="69"/>
      <c r="AUE348" s="69"/>
      <c r="AUF348" s="69"/>
      <c r="AUG348" s="69"/>
      <c r="AUH348" s="69"/>
      <c r="AUI348" s="69"/>
      <c r="AUJ348" s="69"/>
      <c r="AUK348" s="69"/>
      <c r="AUL348" s="69"/>
      <c r="AUM348" s="69"/>
      <c r="AUN348" s="69"/>
      <c r="AUO348" s="69"/>
      <c r="AUP348" s="69"/>
      <c r="AUQ348" s="69"/>
      <c r="AUR348" s="69"/>
      <c r="AUS348" s="69"/>
      <c r="AUT348" s="69"/>
      <c r="AUU348" s="69"/>
      <c r="AUV348" s="69"/>
      <c r="AUW348" s="69"/>
      <c r="AUX348" s="69"/>
      <c r="AUY348" s="69"/>
      <c r="AUZ348" s="69"/>
      <c r="AVA348" s="69"/>
      <c r="AVB348" s="69"/>
      <c r="AVC348" s="69"/>
      <c r="AVD348" s="69"/>
      <c r="AVE348" s="69"/>
      <c r="AVF348" s="69"/>
      <c r="AVG348" s="69"/>
      <c r="AVH348" s="69"/>
      <c r="AVI348" s="69"/>
      <c r="AVJ348" s="69"/>
      <c r="AVK348" s="69"/>
      <c r="AVL348" s="69"/>
      <c r="AVM348" s="69"/>
      <c r="AVN348" s="69"/>
      <c r="AVO348" s="69"/>
      <c r="AVP348" s="69"/>
      <c r="AVQ348" s="69"/>
      <c r="AVR348" s="69"/>
      <c r="AVS348" s="69"/>
      <c r="AVT348" s="69"/>
      <c r="AVU348" s="69"/>
      <c r="AVV348" s="69"/>
      <c r="AVW348" s="69"/>
      <c r="AVX348" s="69"/>
      <c r="AVY348" s="69"/>
      <c r="AVZ348" s="69"/>
      <c r="AWA348" s="69"/>
      <c r="AWB348" s="69"/>
      <c r="AWC348" s="69"/>
      <c r="AWD348" s="69"/>
      <c r="AWE348" s="69"/>
      <c r="AWF348" s="69"/>
      <c r="AWG348" s="69"/>
      <c r="AWH348" s="69"/>
      <c r="AWI348" s="69"/>
      <c r="AWJ348" s="69"/>
      <c r="AWK348" s="69"/>
      <c r="AWL348" s="69"/>
      <c r="AWM348" s="69"/>
      <c r="AWN348" s="69"/>
      <c r="AWO348" s="69"/>
      <c r="AWP348" s="69"/>
      <c r="AWQ348" s="69"/>
      <c r="AWR348" s="69"/>
      <c r="AWS348" s="69"/>
      <c r="AWT348" s="69"/>
      <c r="AWU348" s="69"/>
      <c r="AWV348" s="69"/>
      <c r="AWW348" s="69"/>
      <c r="AWX348" s="69"/>
      <c r="AWY348" s="69"/>
      <c r="AWZ348" s="69"/>
      <c r="AXA348" s="69"/>
      <c r="AXB348" s="69"/>
      <c r="AXC348" s="69"/>
      <c r="AXD348" s="69"/>
      <c r="AXE348" s="69"/>
      <c r="AXF348" s="69"/>
      <c r="AXG348" s="69"/>
      <c r="AXH348" s="69"/>
      <c r="AXI348" s="69"/>
      <c r="AXJ348" s="69"/>
      <c r="AXK348" s="69"/>
      <c r="AXL348" s="69"/>
      <c r="AXM348" s="69"/>
      <c r="AXN348" s="69"/>
      <c r="AXO348" s="69"/>
      <c r="AXP348" s="69"/>
      <c r="AXQ348" s="69"/>
      <c r="AXR348" s="69"/>
      <c r="AXS348" s="69"/>
      <c r="AXT348" s="69"/>
      <c r="AXU348" s="69"/>
      <c r="AXV348" s="69"/>
      <c r="AXW348" s="69"/>
      <c r="AXX348" s="69"/>
      <c r="AXY348" s="69"/>
      <c r="AXZ348" s="69"/>
      <c r="AYA348" s="69"/>
      <c r="AYB348" s="69"/>
      <c r="AYC348" s="69"/>
      <c r="AYD348" s="69"/>
      <c r="AYE348" s="69"/>
      <c r="AYF348" s="69"/>
      <c r="AYG348" s="69"/>
      <c r="AYH348" s="69"/>
      <c r="AYI348" s="69"/>
      <c r="AYJ348" s="69"/>
      <c r="AYK348" s="69"/>
      <c r="AYL348" s="69"/>
      <c r="AYM348" s="69"/>
      <c r="AYN348" s="69"/>
      <c r="AYO348" s="69"/>
      <c r="AYP348" s="69"/>
      <c r="AYQ348" s="69"/>
      <c r="AYR348" s="69"/>
      <c r="AYS348" s="69"/>
      <c r="AYT348" s="69"/>
      <c r="AYU348" s="69"/>
      <c r="AYV348" s="69"/>
      <c r="AYW348" s="69"/>
      <c r="AYX348" s="69"/>
      <c r="AYY348" s="69"/>
      <c r="AYZ348" s="69"/>
      <c r="AZA348" s="69"/>
      <c r="AZB348" s="69"/>
      <c r="AZC348" s="69"/>
      <c r="AZD348" s="69"/>
      <c r="AZE348" s="69"/>
      <c r="AZF348" s="69"/>
      <c r="AZG348" s="69"/>
      <c r="AZH348" s="69"/>
      <c r="AZI348" s="69"/>
      <c r="AZJ348" s="69"/>
      <c r="AZK348" s="69"/>
      <c r="AZL348" s="69"/>
      <c r="AZM348" s="69"/>
      <c r="AZN348" s="69"/>
      <c r="AZO348" s="69"/>
      <c r="AZP348" s="69"/>
      <c r="AZQ348" s="69"/>
      <c r="AZR348" s="69"/>
      <c r="AZS348" s="69"/>
      <c r="AZT348" s="69"/>
      <c r="AZU348" s="69"/>
      <c r="AZV348" s="69"/>
      <c r="AZW348" s="69"/>
      <c r="AZX348" s="69"/>
      <c r="AZY348" s="69"/>
      <c r="AZZ348" s="69"/>
      <c r="BAA348" s="69"/>
      <c r="BAB348" s="69"/>
      <c r="BAC348" s="69"/>
      <c r="BAD348" s="69"/>
      <c r="BAE348" s="69"/>
      <c r="BAF348" s="69"/>
      <c r="BAG348" s="69"/>
      <c r="BAH348" s="69"/>
      <c r="BAI348" s="69"/>
      <c r="BAJ348" s="69"/>
      <c r="BAK348" s="69"/>
      <c r="BAL348" s="69"/>
      <c r="BAM348" s="69"/>
      <c r="BAN348" s="69"/>
      <c r="BAO348" s="69"/>
      <c r="BAP348" s="69"/>
      <c r="BAQ348" s="69"/>
      <c r="BAR348" s="69"/>
      <c r="BAS348" s="69"/>
      <c r="BAT348" s="69"/>
      <c r="BAU348" s="69"/>
      <c r="BAV348" s="69"/>
      <c r="BAW348" s="69"/>
      <c r="BAX348" s="69"/>
      <c r="BAY348" s="69"/>
      <c r="BAZ348" s="69"/>
      <c r="BBA348" s="69"/>
      <c r="BBB348" s="126"/>
    </row>
    <row r="349" s="21" customFormat="1" spans="1:1406">
      <c r="A349" s="113"/>
      <c r="B349" s="114" t="s">
        <v>598</v>
      </c>
      <c r="C349" s="94">
        <v>100</v>
      </c>
      <c r="D349" s="116"/>
      <c r="E349" s="95"/>
      <c r="F349" s="103"/>
      <c r="G349" s="96"/>
      <c r="H349" s="115"/>
      <c r="I349" s="100"/>
      <c r="J349" s="100"/>
      <c r="K349" s="122"/>
      <c r="L349" s="122"/>
      <c r="M349" s="124"/>
      <c r="N349" s="71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  <c r="FC349" s="69"/>
      <c r="FD349" s="69"/>
      <c r="FE349" s="69"/>
      <c r="FF349" s="69"/>
      <c r="FG349" s="69"/>
      <c r="FH349" s="69"/>
      <c r="FI349" s="69"/>
      <c r="FJ349" s="69"/>
      <c r="FK349" s="69"/>
      <c r="FL349" s="69"/>
      <c r="FM349" s="69"/>
      <c r="FN349" s="69"/>
      <c r="FO349" s="69"/>
      <c r="FP349" s="69"/>
      <c r="FQ349" s="69"/>
      <c r="FR349" s="69"/>
      <c r="FS349" s="69"/>
      <c r="FT349" s="69"/>
      <c r="FU349" s="69"/>
      <c r="FV349" s="69"/>
      <c r="FW349" s="69"/>
      <c r="FX349" s="69"/>
      <c r="FY349" s="69"/>
      <c r="FZ349" s="69"/>
      <c r="GA349" s="69"/>
      <c r="GB349" s="69"/>
      <c r="GC349" s="69"/>
      <c r="GD349" s="69"/>
      <c r="GE349" s="69"/>
      <c r="GF349" s="69"/>
      <c r="GG349" s="69"/>
      <c r="GH349" s="69"/>
      <c r="GI349" s="69"/>
      <c r="GJ349" s="69"/>
      <c r="GK349" s="69"/>
      <c r="GL349" s="69"/>
      <c r="GM349" s="69"/>
      <c r="GN349" s="69"/>
      <c r="GO349" s="69"/>
      <c r="GP349" s="69"/>
      <c r="GQ349" s="69"/>
      <c r="GR349" s="69"/>
      <c r="GS349" s="69"/>
      <c r="GT349" s="69"/>
      <c r="GU349" s="69"/>
      <c r="GV349" s="69"/>
      <c r="GW349" s="69"/>
      <c r="GX349" s="69"/>
      <c r="GY349" s="69"/>
      <c r="GZ349" s="69"/>
      <c r="HA349" s="69"/>
      <c r="HB349" s="69"/>
      <c r="HC349" s="69"/>
      <c r="HD349" s="69"/>
      <c r="HE349" s="69"/>
      <c r="HF349" s="69"/>
      <c r="HG349" s="69"/>
      <c r="HH349" s="69"/>
      <c r="HI349" s="69"/>
      <c r="HJ349" s="69"/>
      <c r="HK349" s="69"/>
      <c r="HL349" s="69"/>
      <c r="HM349" s="69"/>
      <c r="HN349" s="69"/>
      <c r="HO349" s="69"/>
      <c r="HP349" s="69"/>
      <c r="HQ349" s="69"/>
      <c r="HR349" s="69"/>
      <c r="HS349" s="69"/>
      <c r="HT349" s="69"/>
      <c r="HU349" s="69"/>
      <c r="HV349" s="69"/>
      <c r="HW349" s="69"/>
      <c r="HX349" s="69"/>
      <c r="HY349" s="69"/>
      <c r="HZ349" s="69"/>
      <c r="IA349" s="69"/>
      <c r="IB349" s="69"/>
      <c r="IC349" s="69"/>
      <c r="ID349" s="69"/>
      <c r="IE349" s="69"/>
      <c r="IF349" s="69"/>
      <c r="IG349" s="69"/>
      <c r="IH349" s="69"/>
      <c r="II349" s="69"/>
      <c r="IJ349" s="69"/>
      <c r="IK349" s="69"/>
      <c r="IL349" s="69"/>
      <c r="IM349" s="69"/>
      <c r="IN349" s="69"/>
      <c r="IO349" s="69"/>
      <c r="IP349" s="69"/>
      <c r="IQ349" s="69"/>
      <c r="IR349" s="69"/>
      <c r="IS349" s="69"/>
      <c r="IT349" s="69"/>
      <c r="IU349" s="69"/>
      <c r="IV349" s="69"/>
      <c r="IW349" s="69"/>
      <c r="IX349" s="69"/>
      <c r="IY349" s="69"/>
      <c r="IZ349" s="69"/>
      <c r="JA349" s="69"/>
      <c r="JB349" s="69"/>
      <c r="JC349" s="69"/>
      <c r="JD349" s="69"/>
      <c r="JE349" s="69"/>
      <c r="JF349" s="69"/>
      <c r="JG349" s="69"/>
      <c r="JH349" s="69"/>
      <c r="JI349" s="69"/>
      <c r="JJ349" s="69"/>
      <c r="JK349" s="69"/>
      <c r="JL349" s="69"/>
      <c r="JM349" s="69"/>
      <c r="JN349" s="69"/>
      <c r="JO349" s="69"/>
      <c r="JP349" s="69"/>
      <c r="JQ349" s="69"/>
      <c r="JR349" s="69"/>
      <c r="JS349" s="69"/>
      <c r="JT349" s="69"/>
      <c r="JU349" s="69"/>
      <c r="JV349" s="69"/>
      <c r="JW349" s="69"/>
      <c r="JX349" s="69"/>
      <c r="JY349" s="69"/>
      <c r="JZ349" s="69"/>
      <c r="KA349" s="69"/>
      <c r="KB349" s="69"/>
      <c r="KC349" s="69"/>
      <c r="KD349" s="69"/>
      <c r="KE349" s="69"/>
      <c r="KF349" s="69"/>
      <c r="KG349" s="69"/>
      <c r="KH349" s="69"/>
      <c r="KI349" s="69"/>
      <c r="KJ349" s="69"/>
      <c r="KK349" s="69"/>
      <c r="KL349" s="69"/>
      <c r="KM349" s="69"/>
      <c r="KN349" s="69"/>
      <c r="KO349" s="69"/>
      <c r="KP349" s="69"/>
      <c r="KQ349" s="69"/>
      <c r="KR349" s="69"/>
      <c r="KS349" s="69"/>
      <c r="KT349" s="69"/>
      <c r="KU349" s="69"/>
      <c r="KV349" s="69"/>
      <c r="KW349" s="69"/>
      <c r="KX349" s="69"/>
      <c r="KY349" s="69"/>
      <c r="KZ349" s="69"/>
      <c r="LA349" s="69"/>
      <c r="LB349" s="69"/>
      <c r="LC349" s="69"/>
      <c r="LD349" s="69"/>
      <c r="LE349" s="69"/>
      <c r="LF349" s="69"/>
      <c r="LG349" s="69"/>
      <c r="LH349" s="69"/>
      <c r="LI349" s="69"/>
      <c r="LJ349" s="69"/>
      <c r="LK349" s="69"/>
      <c r="LL349" s="69"/>
      <c r="LM349" s="69"/>
      <c r="LN349" s="69"/>
      <c r="LO349" s="69"/>
      <c r="LP349" s="69"/>
      <c r="LQ349" s="69"/>
      <c r="LR349" s="69"/>
      <c r="LS349" s="69"/>
      <c r="LT349" s="69"/>
      <c r="LU349" s="69"/>
      <c r="LV349" s="69"/>
      <c r="LW349" s="69"/>
      <c r="LX349" s="69"/>
      <c r="LY349" s="69"/>
      <c r="LZ349" s="69"/>
      <c r="MA349" s="69"/>
      <c r="MB349" s="69"/>
      <c r="MC349" s="69"/>
      <c r="MD349" s="69"/>
      <c r="ME349" s="69"/>
      <c r="MF349" s="69"/>
      <c r="MG349" s="69"/>
      <c r="MH349" s="69"/>
      <c r="MI349" s="69"/>
      <c r="MJ349" s="69"/>
      <c r="MK349" s="69"/>
      <c r="ML349" s="69"/>
      <c r="MM349" s="69"/>
      <c r="MN349" s="69"/>
      <c r="MO349" s="69"/>
      <c r="MP349" s="69"/>
      <c r="MQ349" s="69"/>
      <c r="MR349" s="69"/>
      <c r="MS349" s="69"/>
      <c r="MT349" s="69"/>
      <c r="MU349" s="69"/>
      <c r="MV349" s="69"/>
      <c r="MW349" s="69"/>
      <c r="MX349" s="69"/>
      <c r="MY349" s="69"/>
      <c r="MZ349" s="69"/>
      <c r="NA349" s="69"/>
      <c r="NB349" s="69"/>
      <c r="NC349" s="69"/>
      <c r="ND349" s="69"/>
      <c r="NE349" s="69"/>
      <c r="NF349" s="69"/>
      <c r="NG349" s="69"/>
      <c r="NH349" s="69"/>
      <c r="NI349" s="69"/>
      <c r="NJ349" s="69"/>
      <c r="NK349" s="69"/>
      <c r="NL349" s="69"/>
      <c r="NM349" s="69"/>
      <c r="NN349" s="69"/>
      <c r="NO349" s="69"/>
      <c r="NP349" s="69"/>
      <c r="NQ349" s="69"/>
      <c r="NR349" s="69"/>
      <c r="NS349" s="69"/>
      <c r="NT349" s="69"/>
      <c r="NU349" s="69"/>
      <c r="NV349" s="69"/>
      <c r="NW349" s="69"/>
      <c r="NX349" s="69"/>
      <c r="NY349" s="69"/>
      <c r="NZ349" s="69"/>
      <c r="OA349" s="69"/>
      <c r="OB349" s="69"/>
      <c r="OC349" s="69"/>
      <c r="OD349" s="69"/>
      <c r="OE349" s="69"/>
      <c r="OF349" s="69"/>
      <c r="OG349" s="69"/>
      <c r="OH349" s="69"/>
      <c r="OI349" s="69"/>
      <c r="OJ349" s="69"/>
      <c r="OK349" s="69"/>
      <c r="OL349" s="69"/>
      <c r="OM349" s="69"/>
      <c r="ON349" s="69"/>
      <c r="OO349" s="69"/>
      <c r="OP349" s="69"/>
      <c r="OQ349" s="69"/>
      <c r="OR349" s="69"/>
      <c r="OS349" s="69"/>
      <c r="OT349" s="69"/>
      <c r="OU349" s="69"/>
      <c r="OV349" s="69"/>
      <c r="OW349" s="69"/>
      <c r="OX349" s="69"/>
      <c r="OY349" s="69"/>
      <c r="OZ349" s="69"/>
      <c r="PA349" s="69"/>
      <c r="PB349" s="69"/>
      <c r="PC349" s="69"/>
      <c r="PD349" s="69"/>
      <c r="PE349" s="69"/>
      <c r="PF349" s="69"/>
      <c r="PG349" s="69"/>
      <c r="PH349" s="69"/>
      <c r="PI349" s="69"/>
      <c r="PJ349" s="69"/>
      <c r="PK349" s="69"/>
      <c r="PL349" s="69"/>
      <c r="PM349" s="69"/>
      <c r="PN349" s="69"/>
      <c r="PO349" s="69"/>
      <c r="PP349" s="69"/>
      <c r="PQ349" s="69"/>
      <c r="PR349" s="69"/>
      <c r="PS349" s="69"/>
      <c r="PT349" s="69"/>
      <c r="PU349" s="69"/>
      <c r="PV349" s="69"/>
      <c r="PW349" s="69"/>
      <c r="PX349" s="69"/>
      <c r="PY349" s="69"/>
      <c r="PZ349" s="69"/>
      <c r="QA349" s="69"/>
      <c r="QB349" s="69"/>
      <c r="QC349" s="69"/>
      <c r="QD349" s="69"/>
      <c r="QE349" s="69"/>
      <c r="QF349" s="69"/>
      <c r="QG349" s="69"/>
      <c r="QH349" s="69"/>
      <c r="QI349" s="69"/>
      <c r="QJ349" s="69"/>
      <c r="QK349" s="69"/>
      <c r="QL349" s="69"/>
      <c r="QM349" s="69"/>
      <c r="QN349" s="69"/>
      <c r="QO349" s="69"/>
      <c r="QP349" s="69"/>
      <c r="QQ349" s="69"/>
      <c r="QR349" s="69"/>
      <c r="QS349" s="69"/>
      <c r="QT349" s="69"/>
      <c r="QU349" s="69"/>
      <c r="QV349" s="69"/>
      <c r="QW349" s="69"/>
      <c r="QX349" s="69"/>
      <c r="QY349" s="69"/>
      <c r="QZ349" s="69"/>
      <c r="RA349" s="69"/>
      <c r="RB349" s="69"/>
      <c r="RC349" s="69"/>
      <c r="RD349" s="69"/>
      <c r="RE349" s="69"/>
      <c r="RF349" s="69"/>
      <c r="RG349" s="69"/>
      <c r="RH349" s="69"/>
      <c r="RI349" s="69"/>
      <c r="RJ349" s="69"/>
      <c r="RK349" s="69"/>
      <c r="RL349" s="69"/>
      <c r="RM349" s="69"/>
      <c r="RN349" s="69"/>
      <c r="RO349" s="69"/>
      <c r="RP349" s="69"/>
      <c r="RQ349" s="69"/>
      <c r="RR349" s="69"/>
      <c r="RS349" s="69"/>
      <c r="RT349" s="69"/>
      <c r="RU349" s="69"/>
      <c r="RV349" s="69"/>
      <c r="RW349" s="69"/>
      <c r="RX349" s="69"/>
      <c r="RY349" s="69"/>
      <c r="RZ349" s="69"/>
      <c r="SA349" s="69"/>
      <c r="SB349" s="69"/>
      <c r="SC349" s="69"/>
      <c r="SD349" s="69"/>
      <c r="SE349" s="69"/>
      <c r="SF349" s="69"/>
      <c r="SG349" s="69"/>
      <c r="SH349" s="69"/>
      <c r="SI349" s="69"/>
      <c r="SJ349" s="69"/>
      <c r="SK349" s="69"/>
      <c r="SL349" s="69"/>
      <c r="SM349" s="69"/>
      <c r="SN349" s="69"/>
      <c r="SO349" s="69"/>
      <c r="SP349" s="69"/>
      <c r="SQ349" s="69"/>
      <c r="SR349" s="69"/>
      <c r="SS349" s="69"/>
      <c r="ST349" s="69"/>
      <c r="SU349" s="69"/>
      <c r="SV349" s="69"/>
      <c r="SW349" s="69"/>
      <c r="SX349" s="69"/>
      <c r="SY349" s="69"/>
      <c r="SZ349" s="69"/>
      <c r="TA349" s="69"/>
      <c r="TB349" s="69"/>
      <c r="TC349" s="69"/>
      <c r="TD349" s="69"/>
      <c r="TE349" s="69"/>
      <c r="TF349" s="69"/>
      <c r="TG349" s="69"/>
      <c r="TH349" s="69"/>
      <c r="TI349" s="69"/>
      <c r="TJ349" s="69"/>
      <c r="TK349" s="69"/>
      <c r="TL349" s="69"/>
      <c r="TM349" s="69"/>
      <c r="TN349" s="69"/>
      <c r="TO349" s="69"/>
      <c r="TP349" s="69"/>
      <c r="TQ349" s="69"/>
      <c r="TR349" s="69"/>
      <c r="TS349" s="69"/>
      <c r="TT349" s="69"/>
      <c r="TU349" s="69"/>
      <c r="TV349" s="69"/>
      <c r="TW349" s="69"/>
      <c r="TX349" s="69"/>
      <c r="TY349" s="69"/>
      <c r="TZ349" s="69"/>
      <c r="UA349" s="69"/>
      <c r="UB349" s="69"/>
      <c r="UC349" s="69"/>
      <c r="UD349" s="69"/>
      <c r="UE349" s="69"/>
      <c r="UF349" s="69"/>
      <c r="UG349" s="69"/>
      <c r="UH349" s="69"/>
      <c r="UI349" s="69"/>
      <c r="UJ349" s="69"/>
      <c r="UK349" s="69"/>
      <c r="UL349" s="69"/>
      <c r="UM349" s="69"/>
      <c r="UN349" s="69"/>
      <c r="UO349" s="69"/>
      <c r="UP349" s="69"/>
      <c r="UQ349" s="69"/>
      <c r="UR349" s="69"/>
      <c r="US349" s="69"/>
      <c r="UT349" s="69"/>
      <c r="UU349" s="69"/>
      <c r="UV349" s="69"/>
      <c r="UW349" s="69"/>
      <c r="UX349" s="69"/>
      <c r="UY349" s="69"/>
      <c r="UZ349" s="69"/>
      <c r="VA349" s="69"/>
      <c r="VB349" s="69"/>
      <c r="VC349" s="69"/>
      <c r="VD349" s="69"/>
      <c r="VE349" s="69"/>
      <c r="VF349" s="69"/>
      <c r="VG349" s="69"/>
      <c r="VH349" s="69"/>
      <c r="VI349" s="69"/>
      <c r="VJ349" s="69"/>
      <c r="VK349" s="69"/>
      <c r="VL349" s="69"/>
      <c r="VM349" s="69"/>
      <c r="VN349" s="69"/>
      <c r="VO349" s="69"/>
      <c r="VP349" s="69"/>
      <c r="VQ349" s="69"/>
      <c r="VR349" s="69"/>
      <c r="VS349" s="69"/>
      <c r="VT349" s="69"/>
      <c r="VU349" s="69"/>
      <c r="VV349" s="69"/>
      <c r="VW349" s="69"/>
      <c r="VX349" s="69"/>
      <c r="VY349" s="69"/>
      <c r="VZ349" s="69"/>
      <c r="WA349" s="69"/>
      <c r="WB349" s="69"/>
      <c r="WC349" s="69"/>
      <c r="WD349" s="69"/>
      <c r="WE349" s="69"/>
      <c r="WF349" s="69"/>
      <c r="WG349" s="69"/>
      <c r="WH349" s="69"/>
      <c r="WI349" s="69"/>
      <c r="WJ349" s="69"/>
      <c r="WK349" s="69"/>
      <c r="WL349" s="69"/>
      <c r="WM349" s="69"/>
      <c r="WN349" s="69"/>
      <c r="WO349" s="69"/>
      <c r="WP349" s="69"/>
      <c r="WQ349" s="69"/>
      <c r="WR349" s="69"/>
      <c r="WS349" s="69"/>
      <c r="WT349" s="69"/>
      <c r="WU349" s="69"/>
      <c r="WV349" s="69"/>
      <c r="WW349" s="69"/>
      <c r="WX349" s="69"/>
      <c r="WY349" s="69"/>
      <c r="WZ349" s="69"/>
      <c r="XA349" s="69"/>
      <c r="XB349" s="69"/>
      <c r="XC349" s="69"/>
      <c r="XD349" s="69"/>
      <c r="XE349" s="69"/>
      <c r="XF349" s="69"/>
      <c r="XG349" s="69"/>
      <c r="XH349" s="69"/>
      <c r="XI349" s="69"/>
      <c r="XJ349" s="69"/>
      <c r="XK349" s="69"/>
      <c r="XL349" s="69"/>
      <c r="XM349" s="69"/>
      <c r="XN349" s="69"/>
      <c r="XO349" s="69"/>
      <c r="XP349" s="69"/>
      <c r="XQ349" s="69"/>
      <c r="XR349" s="69"/>
      <c r="XS349" s="69"/>
      <c r="XT349" s="69"/>
      <c r="XU349" s="69"/>
      <c r="XV349" s="69"/>
      <c r="XW349" s="69"/>
      <c r="XX349" s="69"/>
      <c r="XY349" s="69"/>
      <c r="XZ349" s="69"/>
      <c r="YA349" s="69"/>
      <c r="YB349" s="69"/>
      <c r="YC349" s="69"/>
      <c r="YD349" s="69"/>
      <c r="YE349" s="69"/>
      <c r="YF349" s="69"/>
      <c r="YG349" s="69"/>
      <c r="YH349" s="69"/>
      <c r="YI349" s="69"/>
      <c r="YJ349" s="69"/>
      <c r="YK349" s="69"/>
      <c r="YL349" s="69"/>
      <c r="YM349" s="69"/>
      <c r="YN349" s="69"/>
      <c r="YO349" s="69"/>
      <c r="YP349" s="69"/>
      <c r="YQ349" s="69"/>
      <c r="YR349" s="69"/>
      <c r="YS349" s="69"/>
      <c r="YT349" s="69"/>
      <c r="YU349" s="69"/>
      <c r="YV349" s="69"/>
      <c r="YW349" s="69"/>
      <c r="YX349" s="69"/>
      <c r="YY349" s="69"/>
      <c r="YZ349" s="69"/>
      <c r="ZA349" s="69"/>
      <c r="ZB349" s="69"/>
      <c r="ZC349" s="69"/>
      <c r="ZD349" s="69"/>
      <c r="ZE349" s="69"/>
      <c r="ZF349" s="69"/>
      <c r="ZG349" s="69"/>
      <c r="ZH349" s="69"/>
      <c r="ZI349" s="69"/>
      <c r="ZJ349" s="69"/>
      <c r="ZK349" s="69"/>
      <c r="ZL349" s="69"/>
      <c r="ZM349" s="69"/>
      <c r="ZN349" s="69"/>
      <c r="ZO349" s="69"/>
      <c r="ZP349" s="69"/>
      <c r="ZQ349" s="69"/>
      <c r="ZR349" s="69"/>
      <c r="ZS349" s="69"/>
      <c r="ZT349" s="69"/>
      <c r="ZU349" s="69"/>
      <c r="ZV349" s="69"/>
      <c r="ZW349" s="69"/>
      <c r="ZX349" s="69"/>
      <c r="ZY349" s="69"/>
      <c r="ZZ349" s="69"/>
      <c r="AAA349" s="69"/>
      <c r="AAB349" s="69"/>
      <c r="AAC349" s="69"/>
      <c r="AAD349" s="69"/>
      <c r="AAE349" s="69"/>
      <c r="AAF349" s="69"/>
      <c r="AAG349" s="69"/>
      <c r="AAH349" s="69"/>
      <c r="AAI349" s="69"/>
      <c r="AAJ349" s="69"/>
      <c r="AAK349" s="69"/>
      <c r="AAL349" s="69"/>
      <c r="AAM349" s="69"/>
      <c r="AAN349" s="69"/>
      <c r="AAO349" s="69"/>
      <c r="AAP349" s="69"/>
      <c r="AAQ349" s="69"/>
      <c r="AAR349" s="69"/>
      <c r="AAS349" s="69"/>
      <c r="AAT349" s="69"/>
      <c r="AAU349" s="69"/>
      <c r="AAV349" s="69"/>
      <c r="AAW349" s="69"/>
      <c r="AAX349" s="69"/>
      <c r="AAY349" s="69"/>
      <c r="AAZ349" s="69"/>
      <c r="ABA349" s="69"/>
      <c r="ABB349" s="69"/>
      <c r="ABC349" s="69"/>
      <c r="ABD349" s="69"/>
      <c r="ABE349" s="69"/>
      <c r="ABF349" s="69"/>
      <c r="ABG349" s="69"/>
      <c r="ABH349" s="69"/>
      <c r="ABI349" s="69"/>
      <c r="ABJ349" s="69"/>
      <c r="ABK349" s="69"/>
      <c r="ABL349" s="69"/>
      <c r="ABM349" s="69"/>
      <c r="ABN349" s="69"/>
      <c r="ABO349" s="69"/>
      <c r="ABP349" s="69"/>
      <c r="ABQ349" s="69"/>
      <c r="ABR349" s="69"/>
      <c r="ABS349" s="69"/>
      <c r="ABT349" s="69"/>
      <c r="ABU349" s="69"/>
      <c r="ABV349" s="69"/>
      <c r="ABW349" s="69"/>
      <c r="ABX349" s="69"/>
      <c r="ABY349" s="69"/>
      <c r="ABZ349" s="69"/>
      <c r="ACA349" s="69"/>
      <c r="ACB349" s="69"/>
      <c r="ACC349" s="69"/>
      <c r="ACD349" s="69"/>
      <c r="ACE349" s="69"/>
      <c r="ACF349" s="69"/>
      <c r="ACG349" s="69"/>
      <c r="ACH349" s="69"/>
      <c r="ACI349" s="69"/>
      <c r="ACJ349" s="69"/>
      <c r="ACK349" s="69"/>
      <c r="ACL349" s="69"/>
      <c r="ACM349" s="69"/>
      <c r="ACN349" s="69"/>
      <c r="ACO349" s="69"/>
      <c r="ACP349" s="69"/>
      <c r="ACQ349" s="69"/>
      <c r="ACR349" s="69"/>
      <c r="ACS349" s="69"/>
      <c r="ACT349" s="69"/>
      <c r="ACU349" s="69"/>
      <c r="ACV349" s="69"/>
      <c r="ACW349" s="69"/>
      <c r="ACX349" s="69"/>
      <c r="ACY349" s="69"/>
      <c r="ACZ349" s="69"/>
      <c r="ADA349" s="69"/>
      <c r="ADB349" s="69"/>
      <c r="ADC349" s="69"/>
      <c r="ADD349" s="69"/>
      <c r="ADE349" s="69"/>
      <c r="ADF349" s="69"/>
      <c r="ADG349" s="69"/>
      <c r="ADH349" s="69"/>
      <c r="ADI349" s="69"/>
      <c r="ADJ349" s="69"/>
      <c r="ADK349" s="69"/>
      <c r="ADL349" s="69"/>
      <c r="ADM349" s="69"/>
      <c r="ADN349" s="69"/>
      <c r="ADO349" s="69"/>
      <c r="ADP349" s="69"/>
      <c r="ADQ349" s="69"/>
      <c r="ADR349" s="69"/>
      <c r="ADS349" s="69"/>
      <c r="ADT349" s="69"/>
      <c r="ADU349" s="69"/>
      <c r="ADV349" s="69"/>
      <c r="ADW349" s="69"/>
      <c r="ADX349" s="69"/>
      <c r="ADY349" s="69"/>
      <c r="ADZ349" s="69"/>
      <c r="AEA349" s="69"/>
      <c r="AEB349" s="69"/>
      <c r="AEC349" s="69"/>
      <c r="AED349" s="69"/>
      <c r="AEE349" s="69"/>
      <c r="AEF349" s="69"/>
      <c r="AEG349" s="69"/>
      <c r="AEH349" s="69"/>
      <c r="AEI349" s="69"/>
      <c r="AEJ349" s="69"/>
      <c r="AEK349" s="69"/>
      <c r="AEL349" s="69"/>
      <c r="AEM349" s="69"/>
      <c r="AEN349" s="69"/>
      <c r="AEO349" s="69"/>
      <c r="AEP349" s="69"/>
      <c r="AEQ349" s="69"/>
      <c r="AER349" s="69"/>
      <c r="AES349" s="69"/>
      <c r="AET349" s="69"/>
      <c r="AEU349" s="69"/>
      <c r="AEV349" s="69"/>
      <c r="AEW349" s="69"/>
      <c r="AEX349" s="69"/>
      <c r="AEY349" s="69"/>
      <c r="AEZ349" s="69"/>
      <c r="AFA349" s="69"/>
      <c r="AFB349" s="69"/>
      <c r="AFC349" s="69"/>
      <c r="AFD349" s="69"/>
      <c r="AFE349" s="69"/>
      <c r="AFF349" s="69"/>
      <c r="AFG349" s="69"/>
      <c r="AFH349" s="69"/>
      <c r="AFI349" s="69"/>
      <c r="AFJ349" s="69"/>
      <c r="AFK349" s="69"/>
      <c r="AFL349" s="69"/>
      <c r="AFM349" s="69"/>
      <c r="AFN349" s="69"/>
      <c r="AFO349" s="69"/>
      <c r="AFP349" s="69"/>
      <c r="AFQ349" s="69"/>
      <c r="AFR349" s="69"/>
      <c r="AFS349" s="69"/>
      <c r="AFT349" s="69"/>
      <c r="AFU349" s="69"/>
      <c r="AFV349" s="69"/>
      <c r="AFW349" s="69"/>
      <c r="AFX349" s="69"/>
      <c r="AFY349" s="69"/>
      <c r="AFZ349" s="69"/>
      <c r="AGA349" s="69"/>
      <c r="AGB349" s="69"/>
      <c r="AGC349" s="69"/>
      <c r="AGD349" s="69"/>
      <c r="AGE349" s="69"/>
      <c r="AGF349" s="69"/>
      <c r="AGG349" s="69"/>
      <c r="AGH349" s="69"/>
      <c r="AGI349" s="69"/>
      <c r="AGJ349" s="69"/>
      <c r="AGK349" s="69"/>
      <c r="AGL349" s="69"/>
      <c r="AGM349" s="69"/>
      <c r="AGN349" s="69"/>
      <c r="AGO349" s="69"/>
      <c r="AGP349" s="69"/>
      <c r="AGQ349" s="69"/>
      <c r="AGR349" s="69"/>
      <c r="AGS349" s="69"/>
      <c r="AGT349" s="69"/>
      <c r="AGU349" s="69"/>
      <c r="AGV349" s="69"/>
      <c r="AGW349" s="69"/>
      <c r="AGX349" s="69"/>
      <c r="AGY349" s="69"/>
      <c r="AGZ349" s="69"/>
      <c r="AHA349" s="69"/>
      <c r="AHB349" s="69"/>
      <c r="AHC349" s="69"/>
      <c r="AHD349" s="69"/>
      <c r="AHE349" s="69"/>
      <c r="AHF349" s="69"/>
      <c r="AHG349" s="69"/>
      <c r="AHH349" s="69"/>
      <c r="AHI349" s="69"/>
      <c r="AHJ349" s="69"/>
      <c r="AHK349" s="69"/>
      <c r="AHL349" s="69"/>
      <c r="AHM349" s="69"/>
      <c r="AHN349" s="69"/>
      <c r="AHO349" s="69"/>
      <c r="AHP349" s="69"/>
      <c r="AHQ349" s="69"/>
      <c r="AHR349" s="69"/>
      <c r="AHS349" s="69"/>
      <c r="AHT349" s="69"/>
      <c r="AHU349" s="69"/>
      <c r="AHV349" s="69"/>
      <c r="AHW349" s="69"/>
      <c r="AHX349" s="69"/>
      <c r="AHY349" s="69"/>
      <c r="AHZ349" s="69"/>
      <c r="AIA349" s="69"/>
      <c r="AIB349" s="69"/>
      <c r="AIC349" s="69"/>
      <c r="AID349" s="69"/>
      <c r="AIE349" s="69"/>
      <c r="AIF349" s="69"/>
      <c r="AIG349" s="69"/>
      <c r="AIH349" s="69"/>
      <c r="AII349" s="69"/>
      <c r="AIJ349" s="69"/>
      <c r="AIK349" s="69"/>
      <c r="AIL349" s="69"/>
      <c r="AIM349" s="69"/>
      <c r="AIN349" s="69"/>
      <c r="AIO349" s="69"/>
      <c r="AIP349" s="69"/>
      <c r="AIQ349" s="69"/>
      <c r="AIR349" s="69"/>
      <c r="AIS349" s="69"/>
      <c r="AIT349" s="69"/>
      <c r="AIU349" s="69"/>
      <c r="AIV349" s="69"/>
      <c r="AIW349" s="69"/>
      <c r="AIX349" s="69"/>
      <c r="AIY349" s="69"/>
      <c r="AIZ349" s="69"/>
      <c r="AJA349" s="69"/>
      <c r="AJB349" s="69"/>
      <c r="AJC349" s="69"/>
      <c r="AJD349" s="69"/>
      <c r="AJE349" s="69"/>
      <c r="AJF349" s="69"/>
      <c r="AJG349" s="69"/>
      <c r="AJH349" s="69"/>
      <c r="AJI349" s="69"/>
      <c r="AJJ349" s="69"/>
      <c r="AJK349" s="69"/>
      <c r="AJL349" s="69"/>
      <c r="AJM349" s="69"/>
      <c r="AJN349" s="69"/>
      <c r="AJO349" s="69"/>
      <c r="AJP349" s="69"/>
      <c r="AJQ349" s="69"/>
      <c r="AJR349" s="69"/>
      <c r="AJS349" s="69"/>
      <c r="AJT349" s="69"/>
      <c r="AJU349" s="69"/>
      <c r="AJV349" s="69"/>
      <c r="AJW349" s="69"/>
      <c r="AJX349" s="69"/>
      <c r="AJY349" s="69"/>
      <c r="AJZ349" s="69"/>
      <c r="AKA349" s="69"/>
      <c r="AKB349" s="69"/>
      <c r="AKC349" s="69"/>
      <c r="AKD349" s="69"/>
      <c r="AKE349" s="69"/>
      <c r="AKF349" s="69"/>
      <c r="AKG349" s="69"/>
      <c r="AKH349" s="69"/>
      <c r="AKI349" s="69"/>
      <c r="AKJ349" s="69"/>
      <c r="AKK349" s="69"/>
      <c r="AKL349" s="69"/>
      <c r="AKM349" s="69"/>
      <c r="AKN349" s="69"/>
      <c r="AKO349" s="69"/>
      <c r="AKP349" s="69"/>
      <c r="AKQ349" s="69"/>
      <c r="AKR349" s="69"/>
      <c r="AKS349" s="69"/>
      <c r="AKT349" s="69"/>
      <c r="AKU349" s="69"/>
      <c r="AKV349" s="69"/>
      <c r="AKW349" s="69"/>
      <c r="AKX349" s="69"/>
      <c r="AKY349" s="69"/>
      <c r="AKZ349" s="69"/>
      <c r="ALA349" s="69"/>
      <c r="ALB349" s="69"/>
      <c r="ALC349" s="69"/>
      <c r="ALD349" s="69"/>
      <c r="ALE349" s="69"/>
      <c r="ALF349" s="69"/>
      <c r="ALG349" s="69"/>
      <c r="ALH349" s="69"/>
      <c r="ALI349" s="69"/>
      <c r="ALJ349" s="69"/>
      <c r="ALK349" s="69"/>
      <c r="ALL349" s="69"/>
      <c r="ALM349" s="69"/>
      <c r="ALN349" s="69"/>
      <c r="ALO349" s="69"/>
      <c r="ALP349" s="69"/>
      <c r="ALQ349" s="69"/>
      <c r="ALR349" s="69"/>
      <c r="ALS349" s="69"/>
      <c r="ALT349" s="69"/>
      <c r="ALU349" s="69"/>
      <c r="ALV349" s="69"/>
      <c r="ALW349" s="69"/>
      <c r="ALX349" s="69"/>
      <c r="ALY349" s="69"/>
      <c r="ALZ349" s="69"/>
      <c r="AMA349" s="69"/>
      <c r="AMB349" s="69"/>
      <c r="AMC349" s="69"/>
      <c r="AMD349" s="69"/>
      <c r="AME349" s="69"/>
      <c r="AMF349" s="69"/>
      <c r="AMG349" s="69"/>
      <c r="AMH349" s="69"/>
      <c r="AMI349" s="69"/>
      <c r="AMJ349" s="69"/>
      <c r="AMK349" s="69"/>
      <c r="AML349" s="69"/>
      <c r="AMM349" s="69"/>
      <c r="AMN349" s="69"/>
      <c r="AMO349" s="69"/>
      <c r="AMP349" s="69"/>
      <c r="AMQ349" s="69"/>
      <c r="AMR349" s="69"/>
      <c r="AMS349" s="69"/>
      <c r="AMT349" s="69"/>
      <c r="AMU349" s="69"/>
      <c r="AMV349" s="69"/>
      <c r="AMW349" s="69"/>
      <c r="AMX349" s="69"/>
      <c r="AMY349" s="69"/>
      <c r="AMZ349" s="69"/>
      <c r="ANA349" s="69"/>
      <c r="ANB349" s="69"/>
      <c r="ANC349" s="69"/>
      <c r="AND349" s="69"/>
      <c r="ANE349" s="69"/>
      <c r="ANF349" s="69"/>
      <c r="ANG349" s="69"/>
      <c r="ANH349" s="69"/>
      <c r="ANI349" s="69"/>
      <c r="ANJ349" s="69"/>
      <c r="ANK349" s="69"/>
      <c r="ANL349" s="69"/>
      <c r="ANM349" s="69"/>
      <c r="ANN349" s="69"/>
      <c r="ANO349" s="69"/>
      <c r="ANP349" s="69"/>
      <c r="ANQ349" s="69"/>
      <c r="ANR349" s="69"/>
      <c r="ANS349" s="69"/>
      <c r="ANT349" s="69"/>
      <c r="ANU349" s="69"/>
      <c r="ANV349" s="69"/>
      <c r="ANW349" s="69"/>
      <c r="ANX349" s="69"/>
      <c r="ANY349" s="69"/>
      <c r="ANZ349" s="69"/>
      <c r="AOA349" s="69"/>
      <c r="AOB349" s="69"/>
      <c r="AOC349" s="69"/>
      <c r="AOD349" s="69"/>
      <c r="AOE349" s="69"/>
      <c r="AOF349" s="69"/>
      <c r="AOG349" s="69"/>
      <c r="AOH349" s="69"/>
      <c r="AOI349" s="69"/>
      <c r="AOJ349" s="69"/>
      <c r="AOK349" s="69"/>
      <c r="AOL349" s="69"/>
      <c r="AOM349" s="69"/>
      <c r="AON349" s="69"/>
      <c r="AOO349" s="69"/>
      <c r="AOP349" s="69"/>
      <c r="AOQ349" s="69"/>
      <c r="AOR349" s="69"/>
      <c r="AOS349" s="69"/>
      <c r="AOT349" s="69"/>
      <c r="AOU349" s="69"/>
      <c r="AOV349" s="69"/>
      <c r="AOW349" s="69"/>
      <c r="AOX349" s="69"/>
      <c r="AOY349" s="69"/>
      <c r="AOZ349" s="69"/>
      <c r="APA349" s="69"/>
      <c r="APB349" s="69"/>
      <c r="APC349" s="69"/>
      <c r="APD349" s="69"/>
      <c r="APE349" s="69"/>
      <c r="APF349" s="69"/>
      <c r="APG349" s="69"/>
      <c r="APH349" s="69"/>
      <c r="API349" s="69"/>
      <c r="APJ349" s="69"/>
      <c r="APK349" s="69"/>
      <c r="APL349" s="69"/>
      <c r="APM349" s="69"/>
      <c r="APN349" s="69"/>
      <c r="APO349" s="69"/>
      <c r="APP349" s="69"/>
      <c r="APQ349" s="69"/>
      <c r="APR349" s="69"/>
      <c r="APS349" s="69"/>
      <c r="APT349" s="69"/>
      <c r="APU349" s="69"/>
      <c r="APV349" s="69"/>
      <c r="APW349" s="69"/>
      <c r="APX349" s="69"/>
      <c r="APY349" s="69"/>
      <c r="APZ349" s="69"/>
      <c r="AQA349" s="69"/>
      <c r="AQB349" s="69"/>
      <c r="AQC349" s="69"/>
      <c r="AQD349" s="69"/>
      <c r="AQE349" s="69"/>
      <c r="AQF349" s="69"/>
      <c r="AQG349" s="69"/>
      <c r="AQH349" s="69"/>
      <c r="AQI349" s="69"/>
      <c r="AQJ349" s="69"/>
      <c r="AQK349" s="69"/>
      <c r="AQL349" s="69"/>
      <c r="AQM349" s="69"/>
      <c r="AQN349" s="69"/>
      <c r="AQO349" s="69"/>
      <c r="AQP349" s="69"/>
      <c r="AQQ349" s="69"/>
      <c r="AQR349" s="69"/>
      <c r="AQS349" s="69"/>
      <c r="AQT349" s="69"/>
      <c r="AQU349" s="69"/>
      <c r="AQV349" s="69"/>
      <c r="AQW349" s="69"/>
      <c r="AQX349" s="69"/>
      <c r="AQY349" s="69"/>
      <c r="AQZ349" s="69"/>
      <c r="ARA349" s="69"/>
      <c r="ARB349" s="69"/>
      <c r="ARC349" s="69"/>
      <c r="ARD349" s="69"/>
      <c r="ARE349" s="69"/>
      <c r="ARF349" s="69"/>
      <c r="ARG349" s="69"/>
      <c r="ARH349" s="69"/>
      <c r="ARI349" s="69"/>
      <c r="ARJ349" s="69"/>
      <c r="ARK349" s="69"/>
      <c r="ARL349" s="69"/>
      <c r="ARM349" s="69"/>
      <c r="ARN349" s="69"/>
      <c r="ARO349" s="69"/>
      <c r="ARP349" s="69"/>
      <c r="ARQ349" s="69"/>
      <c r="ARR349" s="69"/>
      <c r="ARS349" s="69"/>
      <c r="ART349" s="69"/>
      <c r="ARU349" s="69"/>
      <c r="ARV349" s="69"/>
      <c r="ARW349" s="69"/>
      <c r="ARX349" s="69"/>
      <c r="ARY349" s="69"/>
      <c r="ARZ349" s="69"/>
      <c r="ASA349" s="69"/>
      <c r="ASB349" s="69"/>
      <c r="ASC349" s="69"/>
      <c r="ASD349" s="69"/>
      <c r="ASE349" s="69"/>
      <c r="ASF349" s="69"/>
      <c r="ASG349" s="69"/>
      <c r="ASH349" s="69"/>
      <c r="ASI349" s="69"/>
      <c r="ASJ349" s="69"/>
      <c r="ASK349" s="69"/>
      <c r="ASL349" s="69"/>
      <c r="ASM349" s="69"/>
      <c r="ASN349" s="69"/>
      <c r="ASO349" s="69"/>
      <c r="ASP349" s="69"/>
      <c r="ASQ349" s="69"/>
      <c r="ASR349" s="69"/>
      <c r="ASS349" s="69"/>
      <c r="AST349" s="69"/>
      <c r="ASU349" s="69"/>
      <c r="ASV349" s="69"/>
      <c r="ASW349" s="69"/>
      <c r="ASX349" s="69"/>
      <c r="ASY349" s="69"/>
      <c r="ASZ349" s="69"/>
      <c r="ATA349" s="69"/>
      <c r="ATB349" s="69"/>
      <c r="ATC349" s="69"/>
      <c r="ATD349" s="69"/>
      <c r="ATE349" s="69"/>
      <c r="ATF349" s="69"/>
      <c r="ATG349" s="69"/>
      <c r="ATH349" s="69"/>
      <c r="ATI349" s="69"/>
      <c r="ATJ349" s="69"/>
      <c r="ATK349" s="69"/>
      <c r="ATL349" s="69"/>
      <c r="ATM349" s="69"/>
      <c r="ATN349" s="69"/>
      <c r="ATO349" s="69"/>
      <c r="ATP349" s="69"/>
      <c r="ATQ349" s="69"/>
      <c r="ATR349" s="69"/>
      <c r="ATS349" s="69"/>
      <c r="ATT349" s="69"/>
      <c r="ATU349" s="69"/>
      <c r="ATV349" s="69"/>
      <c r="ATW349" s="69"/>
      <c r="ATX349" s="69"/>
      <c r="ATY349" s="69"/>
      <c r="ATZ349" s="69"/>
      <c r="AUA349" s="69"/>
      <c r="AUB349" s="69"/>
      <c r="AUC349" s="69"/>
      <c r="AUD349" s="69"/>
      <c r="AUE349" s="69"/>
      <c r="AUF349" s="69"/>
      <c r="AUG349" s="69"/>
      <c r="AUH349" s="69"/>
      <c r="AUI349" s="69"/>
      <c r="AUJ349" s="69"/>
      <c r="AUK349" s="69"/>
      <c r="AUL349" s="69"/>
      <c r="AUM349" s="69"/>
      <c r="AUN349" s="69"/>
      <c r="AUO349" s="69"/>
      <c r="AUP349" s="69"/>
      <c r="AUQ349" s="69"/>
      <c r="AUR349" s="69"/>
      <c r="AUS349" s="69"/>
      <c r="AUT349" s="69"/>
      <c r="AUU349" s="69"/>
      <c r="AUV349" s="69"/>
      <c r="AUW349" s="69"/>
      <c r="AUX349" s="69"/>
      <c r="AUY349" s="69"/>
      <c r="AUZ349" s="69"/>
      <c r="AVA349" s="69"/>
      <c r="AVB349" s="69"/>
      <c r="AVC349" s="69"/>
      <c r="AVD349" s="69"/>
      <c r="AVE349" s="69"/>
      <c r="AVF349" s="69"/>
      <c r="AVG349" s="69"/>
      <c r="AVH349" s="69"/>
      <c r="AVI349" s="69"/>
      <c r="AVJ349" s="69"/>
      <c r="AVK349" s="69"/>
      <c r="AVL349" s="69"/>
      <c r="AVM349" s="69"/>
      <c r="AVN349" s="69"/>
      <c r="AVO349" s="69"/>
      <c r="AVP349" s="69"/>
      <c r="AVQ349" s="69"/>
      <c r="AVR349" s="69"/>
      <c r="AVS349" s="69"/>
      <c r="AVT349" s="69"/>
      <c r="AVU349" s="69"/>
      <c r="AVV349" s="69"/>
      <c r="AVW349" s="69"/>
      <c r="AVX349" s="69"/>
      <c r="AVY349" s="69"/>
      <c r="AVZ349" s="69"/>
      <c r="AWA349" s="69"/>
      <c r="AWB349" s="69"/>
      <c r="AWC349" s="69"/>
      <c r="AWD349" s="69"/>
      <c r="AWE349" s="69"/>
      <c r="AWF349" s="69"/>
      <c r="AWG349" s="69"/>
      <c r="AWH349" s="69"/>
      <c r="AWI349" s="69"/>
      <c r="AWJ349" s="69"/>
      <c r="AWK349" s="69"/>
      <c r="AWL349" s="69"/>
      <c r="AWM349" s="69"/>
      <c r="AWN349" s="69"/>
      <c r="AWO349" s="69"/>
      <c r="AWP349" s="69"/>
      <c r="AWQ349" s="69"/>
      <c r="AWR349" s="69"/>
      <c r="AWS349" s="69"/>
      <c r="AWT349" s="69"/>
      <c r="AWU349" s="69"/>
      <c r="AWV349" s="69"/>
      <c r="AWW349" s="69"/>
      <c r="AWX349" s="69"/>
      <c r="AWY349" s="69"/>
      <c r="AWZ349" s="69"/>
      <c r="AXA349" s="69"/>
      <c r="AXB349" s="69"/>
      <c r="AXC349" s="69"/>
      <c r="AXD349" s="69"/>
      <c r="AXE349" s="69"/>
      <c r="AXF349" s="69"/>
      <c r="AXG349" s="69"/>
      <c r="AXH349" s="69"/>
      <c r="AXI349" s="69"/>
      <c r="AXJ349" s="69"/>
      <c r="AXK349" s="69"/>
      <c r="AXL349" s="69"/>
      <c r="AXM349" s="69"/>
      <c r="AXN349" s="69"/>
      <c r="AXO349" s="69"/>
      <c r="AXP349" s="69"/>
      <c r="AXQ349" s="69"/>
      <c r="AXR349" s="69"/>
      <c r="AXS349" s="69"/>
      <c r="AXT349" s="69"/>
      <c r="AXU349" s="69"/>
      <c r="AXV349" s="69"/>
      <c r="AXW349" s="69"/>
      <c r="AXX349" s="69"/>
      <c r="AXY349" s="69"/>
      <c r="AXZ349" s="69"/>
      <c r="AYA349" s="69"/>
      <c r="AYB349" s="69"/>
      <c r="AYC349" s="69"/>
      <c r="AYD349" s="69"/>
      <c r="AYE349" s="69"/>
      <c r="AYF349" s="69"/>
      <c r="AYG349" s="69"/>
      <c r="AYH349" s="69"/>
      <c r="AYI349" s="69"/>
      <c r="AYJ349" s="69"/>
      <c r="AYK349" s="69"/>
      <c r="AYL349" s="69"/>
      <c r="AYM349" s="69"/>
      <c r="AYN349" s="69"/>
      <c r="AYO349" s="69"/>
      <c r="AYP349" s="69"/>
      <c r="AYQ349" s="69"/>
      <c r="AYR349" s="69"/>
      <c r="AYS349" s="69"/>
      <c r="AYT349" s="69"/>
      <c r="AYU349" s="69"/>
      <c r="AYV349" s="69"/>
      <c r="AYW349" s="69"/>
      <c r="AYX349" s="69"/>
      <c r="AYY349" s="69"/>
      <c r="AYZ349" s="69"/>
      <c r="AZA349" s="69"/>
      <c r="AZB349" s="69"/>
      <c r="AZC349" s="69"/>
      <c r="AZD349" s="69"/>
      <c r="AZE349" s="69"/>
      <c r="AZF349" s="69"/>
      <c r="AZG349" s="69"/>
      <c r="AZH349" s="69"/>
      <c r="AZI349" s="69"/>
      <c r="AZJ349" s="69"/>
      <c r="AZK349" s="69"/>
      <c r="AZL349" s="69"/>
      <c r="AZM349" s="69"/>
      <c r="AZN349" s="69"/>
      <c r="AZO349" s="69"/>
      <c r="AZP349" s="69"/>
      <c r="AZQ349" s="69"/>
      <c r="AZR349" s="69"/>
      <c r="AZS349" s="69"/>
      <c r="AZT349" s="69"/>
      <c r="AZU349" s="69"/>
      <c r="AZV349" s="69"/>
      <c r="AZW349" s="69"/>
      <c r="AZX349" s="69"/>
      <c r="AZY349" s="69"/>
      <c r="AZZ349" s="69"/>
      <c r="BAA349" s="69"/>
      <c r="BAB349" s="69"/>
      <c r="BAC349" s="69"/>
      <c r="BAD349" s="69"/>
      <c r="BAE349" s="69"/>
      <c r="BAF349" s="69"/>
      <c r="BAG349" s="69"/>
      <c r="BAH349" s="69"/>
      <c r="BAI349" s="69"/>
      <c r="BAJ349" s="69"/>
      <c r="BAK349" s="69"/>
      <c r="BAL349" s="69"/>
      <c r="BAM349" s="69"/>
      <c r="BAN349" s="69"/>
      <c r="BAO349" s="69"/>
      <c r="BAP349" s="69"/>
      <c r="BAQ349" s="69"/>
      <c r="BAR349" s="69"/>
      <c r="BAS349" s="69"/>
      <c r="BAT349" s="69"/>
      <c r="BAU349" s="69"/>
      <c r="BAV349" s="69"/>
      <c r="BAW349" s="69"/>
      <c r="BAX349" s="69"/>
      <c r="BAY349" s="69"/>
      <c r="BAZ349" s="69"/>
      <c r="BBA349" s="69"/>
      <c r="BBB349" s="126"/>
    </row>
    <row r="350" s="21" customFormat="1" spans="1:1406">
      <c r="A350" s="113"/>
      <c r="B350" s="114" t="s">
        <v>599</v>
      </c>
      <c r="C350" s="94">
        <v>84.6666666666667</v>
      </c>
      <c r="D350" s="116"/>
      <c r="E350" s="96"/>
      <c r="F350" s="117"/>
      <c r="G350" s="96"/>
      <c r="H350" s="115"/>
      <c r="I350" s="100"/>
      <c r="J350" s="100"/>
      <c r="K350" s="122"/>
      <c r="L350" s="122"/>
      <c r="M350" s="124"/>
      <c r="N350" s="71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  <c r="FC350" s="69"/>
      <c r="FD350" s="69"/>
      <c r="FE350" s="69"/>
      <c r="FF350" s="69"/>
      <c r="FG350" s="69"/>
      <c r="FH350" s="69"/>
      <c r="FI350" s="69"/>
      <c r="FJ350" s="69"/>
      <c r="FK350" s="69"/>
      <c r="FL350" s="69"/>
      <c r="FM350" s="69"/>
      <c r="FN350" s="69"/>
      <c r="FO350" s="69"/>
      <c r="FP350" s="69"/>
      <c r="FQ350" s="69"/>
      <c r="FR350" s="69"/>
      <c r="FS350" s="69"/>
      <c r="FT350" s="69"/>
      <c r="FU350" s="69"/>
      <c r="FV350" s="69"/>
      <c r="FW350" s="69"/>
      <c r="FX350" s="69"/>
      <c r="FY350" s="69"/>
      <c r="FZ350" s="69"/>
      <c r="GA350" s="69"/>
      <c r="GB350" s="69"/>
      <c r="GC350" s="69"/>
      <c r="GD350" s="69"/>
      <c r="GE350" s="69"/>
      <c r="GF350" s="69"/>
      <c r="GG350" s="69"/>
      <c r="GH350" s="69"/>
      <c r="GI350" s="69"/>
      <c r="GJ350" s="69"/>
      <c r="GK350" s="69"/>
      <c r="GL350" s="69"/>
      <c r="GM350" s="69"/>
      <c r="GN350" s="69"/>
      <c r="GO350" s="69"/>
      <c r="GP350" s="69"/>
      <c r="GQ350" s="69"/>
      <c r="GR350" s="69"/>
      <c r="GS350" s="69"/>
      <c r="GT350" s="69"/>
      <c r="GU350" s="69"/>
      <c r="GV350" s="69"/>
      <c r="GW350" s="69"/>
      <c r="GX350" s="69"/>
      <c r="GY350" s="69"/>
      <c r="GZ350" s="69"/>
      <c r="HA350" s="69"/>
      <c r="HB350" s="69"/>
      <c r="HC350" s="69"/>
      <c r="HD350" s="69"/>
      <c r="HE350" s="69"/>
      <c r="HF350" s="69"/>
      <c r="HG350" s="69"/>
      <c r="HH350" s="69"/>
      <c r="HI350" s="69"/>
      <c r="HJ350" s="69"/>
      <c r="HK350" s="69"/>
      <c r="HL350" s="69"/>
      <c r="HM350" s="69"/>
      <c r="HN350" s="69"/>
      <c r="HO350" s="69"/>
      <c r="HP350" s="69"/>
      <c r="HQ350" s="69"/>
      <c r="HR350" s="69"/>
      <c r="HS350" s="69"/>
      <c r="HT350" s="69"/>
      <c r="HU350" s="69"/>
      <c r="HV350" s="69"/>
      <c r="HW350" s="69"/>
      <c r="HX350" s="69"/>
      <c r="HY350" s="69"/>
      <c r="HZ350" s="69"/>
      <c r="IA350" s="69"/>
      <c r="IB350" s="69"/>
      <c r="IC350" s="69"/>
      <c r="ID350" s="69"/>
      <c r="IE350" s="69"/>
      <c r="IF350" s="69"/>
      <c r="IG350" s="69"/>
      <c r="IH350" s="69"/>
      <c r="II350" s="69"/>
      <c r="IJ350" s="69"/>
      <c r="IK350" s="69"/>
      <c r="IL350" s="69"/>
      <c r="IM350" s="69"/>
      <c r="IN350" s="69"/>
      <c r="IO350" s="69"/>
      <c r="IP350" s="69"/>
      <c r="IQ350" s="69"/>
      <c r="IR350" s="69"/>
      <c r="IS350" s="69"/>
      <c r="IT350" s="69"/>
      <c r="IU350" s="69"/>
      <c r="IV350" s="69"/>
      <c r="IW350" s="69"/>
      <c r="IX350" s="69"/>
      <c r="IY350" s="69"/>
      <c r="IZ350" s="69"/>
      <c r="JA350" s="69"/>
      <c r="JB350" s="69"/>
      <c r="JC350" s="69"/>
      <c r="JD350" s="69"/>
      <c r="JE350" s="69"/>
      <c r="JF350" s="69"/>
      <c r="JG350" s="69"/>
      <c r="JH350" s="69"/>
      <c r="JI350" s="69"/>
      <c r="JJ350" s="69"/>
      <c r="JK350" s="69"/>
      <c r="JL350" s="69"/>
      <c r="JM350" s="69"/>
      <c r="JN350" s="69"/>
      <c r="JO350" s="69"/>
      <c r="JP350" s="69"/>
      <c r="JQ350" s="69"/>
      <c r="JR350" s="69"/>
      <c r="JS350" s="69"/>
      <c r="JT350" s="69"/>
      <c r="JU350" s="69"/>
      <c r="JV350" s="69"/>
      <c r="JW350" s="69"/>
      <c r="JX350" s="69"/>
      <c r="JY350" s="69"/>
      <c r="JZ350" s="69"/>
      <c r="KA350" s="69"/>
      <c r="KB350" s="69"/>
      <c r="KC350" s="69"/>
      <c r="KD350" s="69"/>
      <c r="KE350" s="69"/>
      <c r="KF350" s="69"/>
      <c r="KG350" s="69"/>
      <c r="KH350" s="69"/>
      <c r="KI350" s="69"/>
      <c r="KJ350" s="69"/>
      <c r="KK350" s="69"/>
      <c r="KL350" s="69"/>
      <c r="KM350" s="69"/>
      <c r="KN350" s="69"/>
      <c r="KO350" s="69"/>
      <c r="KP350" s="69"/>
      <c r="KQ350" s="69"/>
      <c r="KR350" s="69"/>
      <c r="KS350" s="69"/>
      <c r="KT350" s="69"/>
      <c r="KU350" s="69"/>
      <c r="KV350" s="69"/>
      <c r="KW350" s="69"/>
      <c r="KX350" s="69"/>
      <c r="KY350" s="69"/>
      <c r="KZ350" s="69"/>
      <c r="LA350" s="69"/>
      <c r="LB350" s="69"/>
      <c r="LC350" s="69"/>
      <c r="LD350" s="69"/>
      <c r="LE350" s="69"/>
      <c r="LF350" s="69"/>
      <c r="LG350" s="69"/>
      <c r="LH350" s="69"/>
      <c r="LI350" s="69"/>
      <c r="LJ350" s="69"/>
      <c r="LK350" s="69"/>
      <c r="LL350" s="69"/>
      <c r="LM350" s="69"/>
      <c r="LN350" s="69"/>
      <c r="LO350" s="69"/>
      <c r="LP350" s="69"/>
      <c r="LQ350" s="69"/>
      <c r="LR350" s="69"/>
      <c r="LS350" s="69"/>
      <c r="LT350" s="69"/>
      <c r="LU350" s="69"/>
      <c r="LV350" s="69"/>
      <c r="LW350" s="69"/>
      <c r="LX350" s="69"/>
      <c r="LY350" s="69"/>
      <c r="LZ350" s="69"/>
      <c r="MA350" s="69"/>
      <c r="MB350" s="69"/>
      <c r="MC350" s="69"/>
      <c r="MD350" s="69"/>
      <c r="ME350" s="69"/>
      <c r="MF350" s="69"/>
      <c r="MG350" s="69"/>
      <c r="MH350" s="69"/>
      <c r="MI350" s="69"/>
      <c r="MJ350" s="69"/>
      <c r="MK350" s="69"/>
      <c r="ML350" s="69"/>
      <c r="MM350" s="69"/>
      <c r="MN350" s="69"/>
      <c r="MO350" s="69"/>
      <c r="MP350" s="69"/>
      <c r="MQ350" s="69"/>
      <c r="MR350" s="69"/>
      <c r="MS350" s="69"/>
      <c r="MT350" s="69"/>
      <c r="MU350" s="69"/>
      <c r="MV350" s="69"/>
      <c r="MW350" s="69"/>
      <c r="MX350" s="69"/>
      <c r="MY350" s="69"/>
      <c r="MZ350" s="69"/>
      <c r="NA350" s="69"/>
      <c r="NB350" s="69"/>
      <c r="NC350" s="69"/>
      <c r="ND350" s="69"/>
      <c r="NE350" s="69"/>
      <c r="NF350" s="69"/>
      <c r="NG350" s="69"/>
      <c r="NH350" s="69"/>
      <c r="NI350" s="69"/>
      <c r="NJ350" s="69"/>
      <c r="NK350" s="69"/>
      <c r="NL350" s="69"/>
      <c r="NM350" s="69"/>
      <c r="NN350" s="69"/>
      <c r="NO350" s="69"/>
      <c r="NP350" s="69"/>
      <c r="NQ350" s="69"/>
      <c r="NR350" s="69"/>
      <c r="NS350" s="69"/>
      <c r="NT350" s="69"/>
      <c r="NU350" s="69"/>
      <c r="NV350" s="69"/>
      <c r="NW350" s="69"/>
      <c r="NX350" s="69"/>
      <c r="NY350" s="69"/>
      <c r="NZ350" s="69"/>
      <c r="OA350" s="69"/>
      <c r="OB350" s="69"/>
      <c r="OC350" s="69"/>
      <c r="OD350" s="69"/>
      <c r="OE350" s="69"/>
      <c r="OF350" s="69"/>
      <c r="OG350" s="69"/>
      <c r="OH350" s="69"/>
      <c r="OI350" s="69"/>
      <c r="OJ350" s="69"/>
      <c r="OK350" s="69"/>
      <c r="OL350" s="69"/>
      <c r="OM350" s="69"/>
      <c r="ON350" s="69"/>
      <c r="OO350" s="69"/>
      <c r="OP350" s="69"/>
      <c r="OQ350" s="69"/>
      <c r="OR350" s="69"/>
      <c r="OS350" s="69"/>
      <c r="OT350" s="69"/>
      <c r="OU350" s="69"/>
      <c r="OV350" s="69"/>
      <c r="OW350" s="69"/>
      <c r="OX350" s="69"/>
      <c r="OY350" s="69"/>
      <c r="OZ350" s="69"/>
      <c r="PA350" s="69"/>
      <c r="PB350" s="69"/>
      <c r="PC350" s="69"/>
      <c r="PD350" s="69"/>
      <c r="PE350" s="69"/>
      <c r="PF350" s="69"/>
      <c r="PG350" s="69"/>
      <c r="PH350" s="69"/>
      <c r="PI350" s="69"/>
      <c r="PJ350" s="69"/>
      <c r="PK350" s="69"/>
      <c r="PL350" s="69"/>
      <c r="PM350" s="69"/>
      <c r="PN350" s="69"/>
      <c r="PO350" s="69"/>
      <c r="PP350" s="69"/>
      <c r="PQ350" s="69"/>
      <c r="PR350" s="69"/>
      <c r="PS350" s="69"/>
      <c r="PT350" s="69"/>
      <c r="PU350" s="69"/>
      <c r="PV350" s="69"/>
      <c r="PW350" s="69"/>
      <c r="PX350" s="69"/>
      <c r="PY350" s="69"/>
      <c r="PZ350" s="69"/>
      <c r="QA350" s="69"/>
      <c r="QB350" s="69"/>
      <c r="QC350" s="69"/>
      <c r="QD350" s="69"/>
      <c r="QE350" s="69"/>
      <c r="QF350" s="69"/>
      <c r="QG350" s="69"/>
      <c r="QH350" s="69"/>
      <c r="QI350" s="69"/>
      <c r="QJ350" s="69"/>
      <c r="QK350" s="69"/>
      <c r="QL350" s="69"/>
      <c r="QM350" s="69"/>
      <c r="QN350" s="69"/>
      <c r="QO350" s="69"/>
      <c r="QP350" s="69"/>
      <c r="QQ350" s="69"/>
      <c r="QR350" s="69"/>
      <c r="QS350" s="69"/>
      <c r="QT350" s="69"/>
      <c r="QU350" s="69"/>
      <c r="QV350" s="69"/>
      <c r="QW350" s="69"/>
      <c r="QX350" s="69"/>
      <c r="QY350" s="69"/>
      <c r="QZ350" s="69"/>
      <c r="RA350" s="69"/>
      <c r="RB350" s="69"/>
      <c r="RC350" s="69"/>
      <c r="RD350" s="69"/>
      <c r="RE350" s="69"/>
      <c r="RF350" s="69"/>
      <c r="RG350" s="69"/>
      <c r="RH350" s="69"/>
      <c r="RI350" s="69"/>
      <c r="RJ350" s="69"/>
      <c r="RK350" s="69"/>
      <c r="RL350" s="69"/>
      <c r="RM350" s="69"/>
      <c r="RN350" s="69"/>
      <c r="RO350" s="69"/>
      <c r="RP350" s="69"/>
      <c r="RQ350" s="69"/>
      <c r="RR350" s="69"/>
      <c r="RS350" s="69"/>
      <c r="RT350" s="69"/>
      <c r="RU350" s="69"/>
      <c r="RV350" s="69"/>
      <c r="RW350" s="69"/>
      <c r="RX350" s="69"/>
      <c r="RY350" s="69"/>
      <c r="RZ350" s="69"/>
      <c r="SA350" s="69"/>
      <c r="SB350" s="69"/>
      <c r="SC350" s="69"/>
      <c r="SD350" s="69"/>
      <c r="SE350" s="69"/>
      <c r="SF350" s="69"/>
      <c r="SG350" s="69"/>
      <c r="SH350" s="69"/>
      <c r="SI350" s="69"/>
      <c r="SJ350" s="69"/>
      <c r="SK350" s="69"/>
      <c r="SL350" s="69"/>
      <c r="SM350" s="69"/>
      <c r="SN350" s="69"/>
      <c r="SO350" s="69"/>
      <c r="SP350" s="69"/>
      <c r="SQ350" s="69"/>
      <c r="SR350" s="69"/>
      <c r="SS350" s="69"/>
      <c r="ST350" s="69"/>
      <c r="SU350" s="69"/>
      <c r="SV350" s="69"/>
      <c r="SW350" s="69"/>
      <c r="SX350" s="69"/>
      <c r="SY350" s="69"/>
      <c r="SZ350" s="69"/>
      <c r="TA350" s="69"/>
      <c r="TB350" s="69"/>
      <c r="TC350" s="69"/>
      <c r="TD350" s="69"/>
      <c r="TE350" s="69"/>
      <c r="TF350" s="69"/>
      <c r="TG350" s="69"/>
      <c r="TH350" s="69"/>
      <c r="TI350" s="69"/>
      <c r="TJ350" s="69"/>
      <c r="TK350" s="69"/>
      <c r="TL350" s="69"/>
      <c r="TM350" s="69"/>
      <c r="TN350" s="69"/>
      <c r="TO350" s="69"/>
      <c r="TP350" s="69"/>
      <c r="TQ350" s="69"/>
      <c r="TR350" s="69"/>
      <c r="TS350" s="69"/>
      <c r="TT350" s="69"/>
      <c r="TU350" s="69"/>
      <c r="TV350" s="69"/>
      <c r="TW350" s="69"/>
      <c r="TX350" s="69"/>
      <c r="TY350" s="69"/>
      <c r="TZ350" s="69"/>
      <c r="UA350" s="69"/>
      <c r="UB350" s="69"/>
      <c r="UC350" s="69"/>
      <c r="UD350" s="69"/>
      <c r="UE350" s="69"/>
      <c r="UF350" s="69"/>
      <c r="UG350" s="69"/>
      <c r="UH350" s="69"/>
      <c r="UI350" s="69"/>
      <c r="UJ350" s="69"/>
      <c r="UK350" s="69"/>
      <c r="UL350" s="69"/>
      <c r="UM350" s="69"/>
      <c r="UN350" s="69"/>
      <c r="UO350" s="69"/>
      <c r="UP350" s="69"/>
      <c r="UQ350" s="69"/>
      <c r="UR350" s="69"/>
      <c r="US350" s="69"/>
      <c r="UT350" s="69"/>
      <c r="UU350" s="69"/>
      <c r="UV350" s="69"/>
      <c r="UW350" s="69"/>
      <c r="UX350" s="69"/>
      <c r="UY350" s="69"/>
      <c r="UZ350" s="69"/>
      <c r="VA350" s="69"/>
      <c r="VB350" s="69"/>
      <c r="VC350" s="69"/>
      <c r="VD350" s="69"/>
      <c r="VE350" s="69"/>
      <c r="VF350" s="69"/>
      <c r="VG350" s="69"/>
      <c r="VH350" s="69"/>
      <c r="VI350" s="69"/>
      <c r="VJ350" s="69"/>
      <c r="VK350" s="69"/>
      <c r="VL350" s="69"/>
      <c r="VM350" s="69"/>
      <c r="VN350" s="69"/>
      <c r="VO350" s="69"/>
      <c r="VP350" s="69"/>
      <c r="VQ350" s="69"/>
      <c r="VR350" s="69"/>
      <c r="VS350" s="69"/>
      <c r="VT350" s="69"/>
      <c r="VU350" s="69"/>
      <c r="VV350" s="69"/>
      <c r="VW350" s="69"/>
      <c r="VX350" s="69"/>
      <c r="VY350" s="69"/>
      <c r="VZ350" s="69"/>
      <c r="WA350" s="69"/>
      <c r="WB350" s="69"/>
      <c r="WC350" s="69"/>
      <c r="WD350" s="69"/>
      <c r="WE350" s="69"/>
      <c r="WF350" s="69"/>
      <c r="WG350" s="69"/>
      <c r="WH350" s="69"/>
      <c r="WI350" s="69"/>
      <c r="WJ350" s="69"/>
      <c r="WK350" s="69"/>
      <c r="WL350" s="69"/>
      <c r="WM350" s="69"/>
      <c r="WN350" s="69"/>
      <c r="WO350" s="69"/>
      <c r="WP350" s="69"/>
      <c r="WQ350" s="69"/>
      <c r="WR350" s="69"/>
      <c r="WS350" s="69"/>
      <c r="WT350" s="69"/>
      <c r="WU350" s="69"/>
      <c r="WV350" s="69"/>
      <c r="WW350" s="69"/>
      <c r="WX350" s="69"/>
      <c r="WY350" s="69"/>
      <c r="WZ350" s="69"/>
      <c r="XA350" s="69"/>
      <c r="XB350" s="69"/>
      <c r="XC350" s="69"/>
      <c r="XD350" s="69"/>
      <c r="XE350" s="69"/>
      <c r="XF350" s="69"/>
      <c r="XG350" s="69"/>
      <c r="XH350" s="69"/>
      <c r="XI350" s="69"/>
      <c r="XJ350" s="69"/>
      <c r="XK350" s="69"/>
      <c r="XL350" s="69"/>
      <c r="XM350" s="69"/>
      <c r="XN350" s="69"/>
      <c r="XO350" s="69"/>
      <c r="XP350" s="69"/>
      <c r="XQ350" s="69"/>
      <c r="XR350" s="69"/>
      <c r="XS350" s="69"/>
      <c r="XT350" s="69"/>
      <c r="XU350" s="69"/>
      <c r="XV350" s="69"/>
      <c r="XW350" s="69"/>
      <c r="XX350" s="69"/>
      <c r="XY350" s="69"/>
      <c r="XZ350" s="69"/>
      <c r="YA350" s="69"/>
      <c r="YB350" s="69"/>
      <c r="YC350" s="69"/>
      <c r="YD350" s="69"/>
      <c r="YE350" s="69"/>
      <c r="YF350" s="69"/>
      <c r="YG350" s="69"/>
      <c r="YH350" s="69"/>
      <c r="YI350" s="69"/>
      <c r="YJ350" s="69"/>
      <c r="YK350" s="69"/>
      <c r="YL350" s="69"/>
      <c r="YM350" s="69"/>
      <c r="YN350" s="69"/>
      <c r="YO350" s="69"/>
      <c r="YP350" s="69"/>
      <c r="YQ350" s="69"/>
      <c r="YR350" s="69"/>
      <c r="YS350" s="69"/>
      <c r="YT350" s="69"/>
      <c r="YU350" s="69"/>
      <c r="YV350" s="69"/>
      <c r="YW350" s="69"/>
      <c r="YX350" s="69"/>
      <c r="YY350" s="69"/>
      <c r="YZ350" s="69"/>
      <c r="ZA350" s="69"/>
      <c r="ZB350" s="69"/>
      <c r="ZC350" s="69"/>
      <c r="ZD350" s="69"/>
      <c r="ZE350" s="69"/>
      <c r="ZF350" s="69"/>
      <c r="ZG350" s="69"/>
      <c r="ZH350" s="69"/>
      <c r="ZI350" s="69"/>
      <c r="ZJ350" s="69"/>
      <c r="ZK350" s="69"/>
      <c r="ZL350" s="69"/>
      <c r="ZM350" s="69"/>
      <c r="ZN350" s="69"/>
      <c r="ZO350" s="69"/>
      <c r="ZP350" s="69"/>
      <c r="ZQ350" s="69"/>
      <c r="ZR350" s="69"/>
      <c r="ZS350" s="69"/>
      <c r="ZT350" s="69"/>
      <c r="ZU350" s="69"/>
      <c r="ZV350" s="69"/>
      <c r="ZW350" s="69"/>
      <c r="ZX350" s="69"/>
      <c r="ZY350" s="69"/>
      <c r="ZZ350" s="69"/>
      <c r="AAA350" s="69"/>
      <c r="AAB350" s="69"/>
      <c r="AAC350" s="69"/>
      <c r="AAD350" s="69"/>
      <c r="AAE350" s="69"/>
      <c r="AAF350" s="69"/>
      <c r="AAG350" s="69"/>
      <c r="AAH350" s="69"/>
      <c r="AAI350" s="69"/>
      <c r="AAJ350" s="69"/>
      <c r="AAK350" s="69"/>
      <c r="AAL350" s="69"/>
      <c r="AAM350" s="69"/>
      <c r="AAN350" s="69"/>
      <c r="AAO350" s="69"/>
      <c r="AAP350" s="69"/>
      <c r="AAQ350" s="69"/>
      <c r="AAR350" s="69"/>
      <c r="AAS350" s="69"/>
      <c r="AAT350" s="69"/>
      <c r="AAU350" s="69"/>
      <c r="AAV350" s="69"/>
      <c r="AAW350" s="69"/>
      <c r="AAX350" s="69"/>
      <c r="AAY350" s="69"/>
      <c r="AAZ350" s="69"/>
      <c r="ABA350" s="69"/>
      <c r="ABB350" s="69"/>
      <c r="ABC350" s="69"/>
      <c r="ABD350" s="69"/>
      <c r="ABE350" s="69"/>
      <c r="ABF350" s="69"/>
      <c r="ABG350" s="69"/>
      <c r="ABH350" s="69"/>
      <c r="ABI350" s="69"/>
      <c r="ABJ350" s="69"/>
      <c r="ABK350" s="69"/>
      <c r="ABL350" s="69"/>
      <c r="ABM350" s="69"/>
      <c r="ABN350" s="69"/>
      <c r="ABO350" s="69"/>
      <c r="ABP350" s="69"/>
      <c r="ABQ350" s="69"/>
      <c r="ABR350" s="69"/>
      <c r="ABS350" s="69"/>
      <c r="ABT350" s="69"/>
      <c r="ABU350" s="69"/>
      <c r="ABV350" s="69"/>
      <c r="ABW350" s="69"/>
      <c r="ABX350" s="69"/>
      <c r="ABY350" s="69"/>
      <c r="ABZ350" s="69"/>
      <c r="ACA350" s="69"/>
      <c r="ACB350" s="69"/>
      <c r="ACC350" s="69"/>
      <c r="ACD350" s="69"/>
      <c r="ACE350" s="69"/>
      <c r="ACF350" s="69"/>
      <c r="ACG350" s="69"/>
      <c r="ACH350" s="69"/>
      <c r="ACI350" s="69"/>
      <c r="ACJ350" s="69"/>
      <c r="ACK350" s="69"/>
      <c r="ACL350" s="69"/>
      <c r="ACM350" s="69"/>
      <c r="ACN350" s="69"/>
      <c r="ACO350" s="69"/>
      <c r="ACP350" s="69"/>
      <c r="ACQ350" s="69"/>
      <c r="ACR350" s="69"/>
      <c r="ACS350" s="69"/>
      <c r="ACT350" s="69"/>
      <c r="ACU350" s="69"/>
      <c r="ACV350" s="69"/>
      <c r="ACW350" s="69"/>
      <c r="ACX350" s="69"/>
      <c r="ACY350" s="69"/>
      <c r="ACZ350" s="69"/>
      <c r="ADA350" s="69"/>
      <c r="ADB350" s="69"/>
      <c r="ADC350" s="69"/>
      <c r="ADD350" s="69"/>
      <c r="ADE350" s="69"/>
      <c r="ADF350" s="69"/>
      <c r="ADG350" s="69"/>
      <c r="ADH350" s="69"/>
      <c r="ADI350" s="69"/>
      <c r="ADJ350" s="69"/>
      <c r="ADK350" s="69"/>
      <c r="ADL350" s="69"/>
      <c r="ADM350" s="69"/>
      <c r="ADN350" s="69"/>
      <c r="ADO350" s="69"/>
      <c r="ADP350" s="69"/>
      <c r="ADQ350" s="69"/>
      <c r="ADR350" s="69"/>
      <c r="ADS350" s="69"/>
      <c r="ADT350" s="69"/>
      <c r="ADU350" s="69"/>
      <c r="ADV350" s="69"/>
      <c r="ADW350" s="69"/>
      <c r="ADX350" s="69"/>
      <c r="ADY350" s="69"/>
      <c r="ADZ350" s="69"/>
      <c r="AEA350" s="69"/>
      <c r="AEB350" s="69"/>
      <c r="AEC350" s="69"/>
      <c r="AED350" s="69"/>
      <c r="AEE350" s="69"/>
      <c r="AEF350" s="69"/>
      <c r="AEG350" s="69"/>
      <c r="AEH350" s="69"/>
      <c r="AEI350" s="69"/>
      <c r="AEJ350" s="69"/>
      <c r="AEK350" s="69"/>
      <c r="AEL350" s="69"/>
      <c r="AEM350" s="69"/>
      <c r="AEN350" s="69"/>
      <c r="AEO350" s="69"/>
      <c r="AEP350" s="69"/>
      <c r="AEQ350" s="69"/>
      <c r="AER350" s="69"/>
      <c r="AES350" s="69"/>
      <c r="AET350" s="69"/>
      <c r="AEU350" s="69"/>
      <c r="AEV350" s="69"/>
      <c r="AEW350" s="69"/>
      <c r="AEX350" s="69"/>
      <c r="AEY350" s="69"/>
      <c r="AEZ350" s="69"/>
      <c r="AFA350" s="69"/>
      <c r="AFB350" s="69"/>
      <c r="AFC350" s="69"/>
      <c r="AFD350" s="69"/>
      <c r="AFE350" s="69"/>
      <c r="AFF350" s="69"/>
      <c r="AFG350" s="69"/>
      <c r="AFH350" s="69"/>
      <c r="AFI350" s="69"/>
      <c r="AFJ350" s="69"/>
      <c r="AFK350" s="69"/>
      <c r="AFL350" s="69"/>
      <c r="AFM350" s="69"/>
      <c r="AFN350" s="69"/>
      <c r="AFO350" s="69"/>
      <c r="AFP350" s="69"/>
      <c r="AFQ350" s="69"/>
      <c r="AFR350" s="69"/>
      <c r="AFS350" s="69"/>
      <c r="AFT350" s="69"/>
      <c r="AFU350" s="69"/>
      <c r="AFV350" s="69"/>
      <c r="AFW350" s="69"/>
      <c r="AFX350" s="69"/>
      <c r="AFY350" s="69"/>
      <c r="AFZ350" s="69"/>
      <c r="AGA350" s="69"/>
      <c r="AGB350" s="69"/>
      <c r="AGC350" s="69"/>
      <c r="AGD350" s="69"/>
      <c r="AGE350" s="69"/>
      <c r="AGF350" s="69"/>
      <c r="AGG350" s="69"/>
      <c r="AGH350" s="69"/>
      <c r="AGI350" s="69"/>
      <c r="AGJ350" s="69"/>
      <c r="AGK350" s="69"/>
      <c r="AGL350" s="69"/>
      <c r="AGM350" s="69"/>
      <c r="AGN350" s="69"/>
      <c r="AGO350" s="69"/>
      <c r="AGP350" s="69"/>
      <c r="AGQ350" s="69"/>
      <c r="AGR350" s="69"/>
      <c r="AGS350" s="69"/>
      <c r="AGT350" s="69"/>
      <c r="AGU350" s="69"/>
      <c r="AGV350" s="69"/>
      <c r="AGW350" s="69"/>
      <c r="AGX350" s="69"/>
      <c r="AGY350" s="69"/>
      <c r="AGZ350" s="69"/>
      <c r="AHA350" s="69"/>
      <c r="AHB350" s="69"/>
      <c r="AHC350" s="69"/>
      <c r="AHD350" s="69"/>
      <c r="AHE350" s="69"/>
      <c r="AHF350" s="69"/>
      <c r="AHG350" s="69"/>
      <c r="AHH350" s="69"/>
      <c r="AHI350" s="69"/>
      <c r="AHJ350" s="69"/>
      <c r="AHK350" s="69"/>
      <c r="AHL350" s="69"/>
      <c r="AHM350" s="69"/>
      <c r="AHN350" s="69"/>
      <c r="AHO350" s="69"/>
      <c r="AHP350" s="69"/>
      <c r="AHQ350" s="69"/>
      <c r="AHR350" s="69"/>
      <c r="AHS350" s="69"/>
      <c r="AHT350" s="69"/>
      <c r="AHU350" s="69"/>
      <c r="AHV350" s="69"/>
      <c r="AHW350" s="69"/>
      <c r="AHX350" s="69"/>
      <c r="AHY350" s="69"/>
      <c r="AHZ350" s="69"/>
      <c r="AIA350" s="69"/>
      <c r="AIB350" s="69"/>
      <c r="AIC350" s="69"/>
      <c r="AID350" s="69"/>
      <c r="AIE350" s="69"/>
      <c r="AIF350" s="69"/>
      <c r="AIG350" s="69"/>
      <c r="AIH350" s="69"/>
      <c r="AII350" s="69"/>
      <c r="AIJ350" s="69"/>
      <c r="AIK350" s="69"/>
      <c r="AIL350" s="69"/>
      <c r="AIM350" s="69"/>
      <c r="AIN350" s="69"/>
      <c r="AIO350" s="69"/>
      <c r="AIP350" s="69"/>
      <c r="AIQ350" s="69"/>
      <c r="AIR350" s="69"/>
      <c r="AIS350" s="69"/>
      <c r="AIT350" s="69"/>
      <c r="AIU350" s="69"/>
      <c r="AIV350" s="69"/>
      <c r="AIW350" s="69"/>
      <c r="AIX350" s="69"/>
      <c r="AIY350" s="69"/>
      <c r="AIZ350" s="69"/>
      <c r="AJA350" s="69"/>
      <c r="AJB350" s="69"/>
      <c r="AJC350" s="69"/>
      <c r="AJD350" s="69"/>
      <c r="AJE350" s="69"/>
      <c r="AJF350" s="69"/>
      <c r="AJG350" s="69"/>
      <c r="AJH350" s="69"/>
      <c r="AJI350" s="69"/>
      <c r="AJJ350" s="69"/>
      <c r="AJK350" s="69"/>
      <c r="AJL350" s="69"/>
      <c r="AJM350" s="69"/>
      <c r="AJN350" s="69"/>
      <c r="AJO350" s="69"/>
      <c r="AJP350" s="69"/>
      <c r="AJQ350" s="69"/>
      <c r="AJR350" s="69"/>
      <c r="AJS350" s="69"/>
      <c r="AJT350" s="69"/>
      <c r="AJU350" s="69"/>
      <c r="AJV350" s="69"/>
      <c r="AJW350" s="69"/>
      <c r="AJX350" s="69"/>
      <c r="AJY350" s="69"/>
      <c r="AJZ350" s="69"/>
      <c r="AKA350" s="69"/>
      <c r="AKB350" s="69"/>
      <c r="AKC350" s="69"/>
      <c r="AKD350" s="69"/>
      <c r="AKE350" s="69"/>
      <c r="AKF350" s="69"/>
      <c r="AKG350" s="69"/>
      <c r="AKH350" s="69"/>
      <c r="AKI350" s="69"/>
      <c r="AKJ350" s="69"/>
      <c r="AKK350" s="69"/>
      <c r="AKL350" s="69"/>
      <c r="AKM350" s="69"/>
      <c r="AKN350" s="69"/>
      <c r="AKO350" s="69"/>
      <c r="AKP350" s="69"/>
      <c r="AKQ350" s="69"/>
      <c r="AKR350" s="69"/>
      <c r="AKS350" s="69"/>
      <c r="AKT350" s="69"/>
      <c r="AKU350" s="69"/>
      <c r="AKV350" s="69"/>
      <c r="AKW350" s="69"/>
      <c r="AKX350" s="69"/>
      <c r="AKY350" s="69"/>
      <c r="AKZ350" s="69"/>
      <c r="ALA350" s="69"/>
      <c r="ALB350" s="69"/>
      <c r="ALC350" s="69"/>
      <c r="ALD350" s="69"/>
      <c r="ALE350" s="69"/>
      <c r="ALF350" s="69"/>
      <c r="ALG350" s="69"/>
      <c r="ALH350" s="69"/>
      <c r="ALI350" s="69"/>
      <c r="ALJ350" s="69"/>
      <c r="ALK350" s="69"/>
      <c r="ALL350" s="69"/>
      <c r="ALM350" s="69"/>
      <c r="ALN350" s="69"/>
      <c r="ALO350" s="69"/>
      <c r="ALP350" s="69"/>
      <c r="ALQ350" s="69"/>
      <c r="ALR350" s="69"/>
      <c r="ALS350" s="69"/>
      <c r="ALT350" s="69"/>
      <c r="ALU350" s="69"/>
      <c r="ALV350" s="69"/>
      <c r="ALW350" s="69"/>
      <c r="ALX350" s="69"/>
      <c r="ALY350" s="69"/>
      <c r="ALZ350" s="69"/>
      <c r="AMA350" s="69"/>
      <c r="AMB350" s="69"/>
      <c r="AMC350" s="69"/>
      <c r="AMD350" s="69"/>
      <c r="AME350" s="69"/>
      <c r="AMF350" s="69"/>
      <c r="AMG350" s="69"/>
      <c r="AMH350" s="69"/>
      <c r="AMI350" s="69"/>
      <c r="AMJ350" s="69"/>
      <c r="AMK350" s="69"/>
      <c r="AML350" s="69"/>
      <c r="AMM350" s="69"/>
      <c r="AMN350" s="69"/>
      <c r="AMO350" s="69"/>
      <c r="AMP350" s="69"/>
      <c r="AMQ350" s="69"/>
      <c r="AMR350" s="69"/>
      <c r="AMS350" s="69"/>
      <c r="AMT350" s="69"/>
      <c r="AMU350" s="69"/>
      <c r="AMV350" s="69"/>
      <c r="AMW350" s="69"/>
      <c r="AMX350" s="69"/>
      <c r="AMY350" s="69"/>
      <c r="AMZ350" s="69"/>
      <c r="ANA350" s="69"/>
      <c r="ANB350" s="69"/>
      <c r="ANC350" s="69"/>
      <c r="AND350" s="69"/>
      <c r="ANE350" s="69"/>
      <c r="ANF350" s="69"/>
      <c r="ANG350" s="69"/>
      <c r="ANH350" s="69"/>
      <c r="ANI350" s="69"/>
      <c r="ANJ350" s="69"/>
      <c r="ANK350" s="69"/>
      <c r="ANL350" s="69"/>
      <c r="ANM350" s="69"/>
      <c r="ANN350" s="69"/>
      <c r="ANO350" s="69"/>
      <c r="ANP350" s="69"/>
      <c r="ANQ350" s="69"/>
      <c r="ANR350" s="69"/>
      <c r="ANS350" s="69"/>
      <c r="ANT350" s="69"/>
      <c r="ANU350" s="69"/>
      <c r="ANV350" s="69"/>
      <c r="ANW350" s="69"/>
      <c r="ANX350" s="69"/>
      <c r="ANY350" s="69"/>
      <c r="ANZ350" s="69"/>
      <c r="AOA350" s="69"/>
      <c r="AOB350" s="69"/>
      <c r="AOC350" s="69"/>
      <c r="AOD350" s="69"/>
      <c r="AOE350" s="69"/>
      <c r="AOF350" s="69"/>
      <c r="AOG350" s="69"/>
      <c r="AOH350" s="69"/>
      <c r="AOI350" s="69"/>
      <c r="AOJ350" s="69"/>
      <c r="AOK350" s="69"/>
      <c r="AOL350" s="69"/>
      <c r="AOM350" s="69"/>
      <c r="AON350" s="69"/>
      <c r="AOO350" s="69"/>
      <c r="AOP350" s="69"/>
      <c r="AOQ350" s="69"/>
      <c r="AOR350" s="69"/>
      <c r="AOS350" s="69"/>
      <c r="AOT350" s="69"/>
      <c r="AOU350" s="69"/>
      <c r="AOV350" s="69"/>
      <c r="AOW350" s="69"/>
      <c r="AOX350" s="69"/>
      <c r="AOY350" s="69"/>
      <c r="AOZ350" s="69"/>
      <c r="APA350" s="69"/>
      <c r="APB350" s="69"/>
      <c r="APC350" s="69"/>
      <c r="APD350" s="69"/>
      <c r="APE350" s="69"/>
      <c r="APF350" s="69"/>
      <c r="APG350" s="69"/>
      <c r="APH350" s="69"/>
      <c r="API350" s="69"/>
      <c r="APJ350" s="69"/>
      <c r="APK350" s="69"/>
      <c r="APL350" s="69"/>
      <c r="APM350" s="69"/>
      <c r="APN350" s="69"/>
      <c r="APO350" s="69"/>
      <c r="APP350" s="69"/>
      <c r="APQ350" s="69"/>
      <c r="APR350" s="69"/>
      <c r="APS350" s="69"/>
      <c r="APT350" s="69"/>
      <c r="APU350" s="69"/>
      <c r="APV350" s="69"/>
      <c r="APW350" s="69"/>
      <c r="APX350" s="69"/>
      <c r="APY350" s="69"/>
      <c r="APZ350" s="69"/>
      <c r="AQA350" s="69"/>
      <c r="AQB350" s="69"/>
      <c r="AQC350" s="69"/>
      <c r="AQD350" s="69"/>
      <c r="AQE350" s="69"/>
      <c r="AQF350" s="69"/>
      <c r="AQG350" s="69"/>
      <c r="AQH350" s="69"/>
      <c r="AQI350" s="69"/>
      <c r="AQJ350" s="69"/>
      <c r="AQK350" s="69"/>
      <c r="AQL350" s="69"/>
      <c r="AQM350" s="69"/>
      <c r="AQN350" s="69"/>
      <c r="AQO350" s="69"/>
      <c r="AQP350" s="69"/>
      <c r="AQQ350" s="69"/>
      <c r="AQR350" s="69"/>
      <c r="AQS350" s="69"/>
      <c r="AQT350" s="69"/>
      <c r="AQU350" s="69"/>
      <c r="AQV350" s="69"/>
      <c r="AQW350" s="69"/>
      <c r="AQX350" s="69"/>
      <c r="AQY350" s="69"/>
      <c r="AQZ350" s="69"/>
      <c r="ARA350" s="69"/>
      <c r="ARB350" s="69"/>
      <c r="ARC350" s="69"/>
      <c r="ARD350" s="69"/>
      <c r="ARE350" s="69"/>
      <c r="ARF350" s="69"/>
      <c r="ARG350" s="69"/>
      <c r="ARH350" s="69"/>
      <c r="ARI350" s="69"/>
      <c r="ARJ350" s="69"/>
      <c r="ARK350" s="69"/>
      <c r="ARL350" s="69"/>
      <c r="ARM350" s="69"/>
      <c r="ARN350" s="69"/>
      <c r="ARO350" s="69"/>
      <c r="ARP350" s="69"/>
      <c r="ARQ350" s="69"/>
      <c r="ARR350" s="69"/>
      <c r="ARS350" s="69"/>
      <c r="ART350" s="69"/>
      <c r="ARU350" s="69"/>
      <c r="ARV350" s="69"/>
      <c r="ARW350" s="69"/>
      <c r="ARX350" s="69"/>
      <c r="ARY350" s="69"/>
      <c r="ARZ350" s="69"/>
      <c r="ASA350" s="69"/>
      <c r="ASB350" s="69"/>
      <c r="ASC350" s="69"/>
      <c r="ASD350" s="69"/>
      <c r="ASE350" s="69"/>
      <c r="ASF350" s="69"/>
      <c r="ASG350" s="69"/>
      <c r="ASH350" s="69"/>
      <c r="ASI350" s="69"/>
      <c r="ASJ350" s="69"/>
      <c r="ASK350" s="69"/>
      <c r="ASL350" s="69"/>
      <c r="ASM350" s="69"/>
      <c r="ASN350" s="69"/>
      <c r="ASO350" s="69"/>
      <c r="ASP350" s="69"/>
      <c r="ASQ350" s="69"/>
      <c r="ASR350" s="69"/>
      <c r="ASS350" s="69"/>
      <c r="AST350" s="69"/>
      <c r="ASU350" s="69"/>
      <c r="ASV350" s="69"/>
      <c r="ASW350" s="69"/>
      <c r="ASX350" s="69"/>
      <c r="ASY350" s="69"/>
      <c r="ASZ350" s="69"/>
      <c r="ATA350" s="69"/>
      <c r="ATB350" s="69"/>
      <c r="ATC350" s="69"/>
      <c r="ATD350" s="69"/>
      <c r="ATE350" s="69"/>
      <c r="ATF350" s="69"/>
      <c r="ATG350" s="69"/>
      <c r="ATH350" s="69"/>
      <c r="ATI350" s="69"/>
      <c r="ATJ350" s="69"/>
      <c r="ATK350" s="69"/>
      <c r="ATL350" s="69"/>
      <c r="ATM350" s="69"/>
      <c r="ATN350" s="69"/>
      <c r="ATO350" s="69"/>
      <c r="ATP350" s="69"/>
      <c r="ATQ350" s="69"/>
      <c r="ATR350" s="69"/>
      <c r="ATS350" s="69"/>
      <c r="ATT350" s="69"/>
      <c r="ATU350" s="69"/>
      <c r="ATV350" s="69"/>
      <c r="ATW350" s="69"/>
      <c r="ATX350" s="69"/>
      <c r="ATY350" s="69"/>
      <c r="ATZ350" s="69"/>
      <c r="AUA350" s="69"/>
      <c r="AUB350" s="69"/>
      <c r="AUC350" s="69"/>
      <c r="AUD350" s="69"/>
      <c r="AUE350" s="69"/>
      <c r="AUF350" s="69"/>
      <c r="AUG350" s="69"/>
      <c r="AUH350" s="69"/>
      <c r="AUI350" s="69"/>
      <c r="AUJ350" s="69"/>
      <c r="AUK350" s="69"/>
      <c r="AUL350" s="69"/>
      <c r="AUM350" s="69"/>
      <c r="AUN350" s="69"/>
      <c r="AUO350" s="69"/>
      <c r="AUP350" s="69"/>
      <c r="AUQ350" s="69"/>
      <c r="AUR350" s="69"/>
      <c r="AUS350" s="69"/>
      <c r="AUT350" s="69"/>
      <c r="AUU350" s="69"/>
      <c r="AUV350" s="69"/>
      <c r="AUW350" s="69"/>
      <c r="AUX350" s="69"/>
      <c r="AUY350" s="69"/>
      <c r="AUZ350" s="69"/>
      <c r="AVA350" s="69"/>
      <c r="AVB350" s="69"/>
      <c r="AVC350" s="69"/>
      <c r="AVD350" s="69"/>
      <c r="AVE350" s="69"/>
      <c r="AVF350" s="69"/>
      <c r="AVG350" s="69"/>
      <c r="AVH350" s="69"/>
      <c r="AVI350" s="69"/>
      <c r="AVJ350" s="69"/>
      <c r="AVK350" s="69"/>
      <c r="AVL350" s="69"/>
      <c r="AVM350" s="69"/>
      <c r="AVN350" s="69"/>
      <c r="AVO350" s="69"/>
      <c r="AVP350" s="69"/>
      <c r="AVQ350" s="69"/>
      <c r="AVR350" s="69"/>
      <c r="AVS350" s="69"/>
      <c r="AVT350" s="69"/>
      <c r="AVU350" s="69"/>
      <c r="AVV350" s="69"/>
      <c r="AVW350" s="69"/>
      <c r="AVX350" s="69"/>
      <c r="AVY350" s="69"/>
      <c r="AVZ350" s="69"/>
      <c r="AWA350" s="69"/>
      <c r="AWB350" s="69"/>
      <c r="AWC350" s="69"/>
      <c r="AWD350" s="69"/>
      <c r="AWE350" s="69"/>
      <c r="AWF350" s="69"/>
      <c r="AWG350" s="69"/>
      <c r="AWH350" s="69"/>
      <c r="AWI350" s="69"/>
      <c r="AWJ350" s="69"/>
      <c r="AWK350" s="69"/>
      <c r="AWL350" s="69"/>
      <c r="AWM350" s="69"/>
      <c r="AWN350" s="69"/>
      <c r="AWO350" s="69"/>
      <c r="AWP350" s="69"/>
      <c r="AWQ350" s="69"/>
      <c r="AWR350" s="69"/>
      <c r="AWS350" s="69"/>
      <c r="AWT350" s="69"/>
      <c r="AWU350" s="69"/>
      <c r="AWV350" s="69"/>
      <c r="AWW350" s="69"/>
      <c r="AWX350" s="69"/>
      <c r="AWY350" s="69"/>
      <c r="AWZ350" s="69"/>
      <c r="AXA350" s="69"/>
      <c r="AXB350" s="69"/>
      <c r="AXC350" s="69"/>
      <c r="AXD350" s="69"/>
      <c r="AXE350" s="69"/>
      <c r="AXF350" s="69"/>
      <c r="AXG350" s="69"/>
      <c r="AXH350" s="69"/>
      <c r="AXI350" s="69"/>
      <c r="AXJ350" s="69"/>
      <c r="AXK350" s="69"/>
      <c r="AXL350" s="69"/>
      <c r="AXM350" s="69"/>
      <c r="AXN350" s="69"/>
      <c r="AXO350" s="69"/>
      <c r="AXP350" s="69"/>
      <c r="AXQ350" s="69"/>
      <c r="AXR350" s="69"/>
      <c r="AXS350" s="69"/>
      <c r="AXT350" s="69"/>
      <c r="AXU350" s="69"/>
      <c r="AXV350" s="69"/>
      <c r="AXW350" s="69"/>
      <c r="AXX350" s="69"/>
      <c r="AXY350" s="69"/>
      <c r="AXZ350" s="69"/>
      <c r="AYA350" s="69"/>
      <c r="AYB350" s="69"/>
      <c r="AYC350" s="69"/>
      <c r="AYD350" s="69"/>
      <c r="AYE350" s="69"/>
      <c r="AYF350" s="69"/>
      <c r="AYG350" s="69"/>
      <c r="AYH350" s="69"/>
      <c r="AYI350" s="69"/>
      <c r="AYJ350" s="69"/>
      <c r="AYK350" s="69"/>
      <c r="AYL350" s="69"/>
      <c r="AYM350" s="69"/>
      <c r="AYN350" s="69"/>
      <c r="AYO350" s="69"/>
      <c r="AYP350" s="69"/>
      <c r="AYQ350" s="69"/>
      <c r="AYR350" s="69"/>
      <c r="AYS350" s="69"/>
      <c r="AYT350" s="69"/>
      <c r="AYU350" s="69"/>
      <c r="AYV350" s="69"/>
      <c r="AYW350" s="69"/>
      <c r="AYX350" s="69"/>
      <c r="AYY350" s="69"/>
      <c r="AYZ350" s="69"/>
      <c r="AZA350" s="69"/>
      <c r="AZB350" s="69"/>
      <c r="AZC350" s="69"/>
      <c r="AZD350" s="69"/>
      <c r="AZE350" s="69"/>
      <c r="AZF350" s="69"/>
      <c r="AZG350" s="69"/>
      <c r="AZH350" s="69"/>
      <c r="AZI350" s="69"/>
      <c r="AZJ350" s="69"/>
      <c r="AZK350" s="69"/>
      <c r="AZL350" s="69"/>
      <c r="AZM350" s="69"/>
      <c r="AZN350" s="69"/>
      <c r="AZO350" s="69"/>
      <c r="AZP350" s="69"/>
      <c r="AZQ350" s="69"/>
      <c r="AZR350" s="69"/>
      <c r="AZS350" s="69"/>
      <c r="AZT350" s="69"/>
      <c r="AZU350" s="69"/>
      <c r="AZV350" s="69"/>
      <c r="AZW350" s="69"/>
      <c r="AZX350" s="69"/>
      <c r="AZY350" s="69"/>
      <c r="AZZ350" s="69"/>
      <c r="BAA350" s="69"/>
      <c r="BAB350" s="69"/>
      <c r="BAC350" s="69"/>
      <c r="BAD350" s="69"/>
      <c r="BAE350" s="69"/>
      <c r="BAF350" s="69"/>
      <c r="BAG350" s="69"/>
      <c r="BAH350" s="69"/>
      <c r="BAI350" s="69"/>
      <c r="BAJ350" s="69"/>
      <c r="BAK350" s="69"/>
      <c r="BAL350" s="69"/>
      <c r="BAM350" s="69"/>
      <c r="BAN350" s="69"/>
      <c r="BAO350" s="69"/>
      <c r="BAP350" s="69"/>
      <c r="BAQ350" s="69"/>
      <c r="BAR350" s="69"/>
      <c r="BAS350" s="69"/>
      <c r="BAT350" s="69"/>
      <c r="BAU350" s="69"/>
      <c r="BAV350" s="69"/>
      <c r="BAW350" s="69"/>
      <c r="BAX350" s="69"/>
      <c r="BAY350" s="69"/>
      <c r="BAZ350" s="69"/>
      <c r="BBA350" s="69"/>
      <c r="BBB350" s="126"/>
    </row>
    <row r="351" s="21" customFormat="1" spans="1:1406">
      <c r="A351" s="98" t="s">
        <v>49</v>
      </c>
      <c r="B351" s="118" t="s">
        <v>600</v>
      </c>
      <c r="C351" s="94">
        <v>98</v>
      </c>
      <c r="D351" s="116"/>
      <c r="E351" s="100"/>
      <c r="F351" s="101"/>
      <c r="G351" s="96"/>
      <c r="H351" s="99">
        <f>COUNT(C351:C365)</f>
        <v>15</v>
      </c>
      <c r="I351" s="107">
        <f>COUNTIF(C351:C365,"&gt;=95")</f>
        <v>7</v>
      </c>
      <c r="J351" s="107">
        <f>COUNTIF(C351:C365,"&lt;85")</f>
        <v>0</v>
      </c>
      <c r="K351" s="108">
        <f>I351/H351</f>
        <v>0.466666666666667</v>
      </c>
      <c r="L351" s="108">
        <f>J351/H351</f>
        <v>0</v>
      </c>
      <c r="M351" s="109">
        <f>K351*60+40</f>
        <v>68</v>
      </c>
      <c r="N351" s="71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  <c r="GV351" s="69"/>
      <c r="GW351" s="69"/>
      <c r="GX351" s="69"/>
      <c r="GY351" s="69"/>
      <c r="GZ351" s="69"/>
      <c r="HA351" s="69"/>
      <c r="HB351" s="69"/>
      <c r="HC351" s="69"/>
      <c r="HD351" s="69"/>
      <c r="HE351" s="69"/>
      <c r="HF351" s="69"/>
      <c r="HG351" s="69"/>
      <c r="HH351" s="69"/>
      <c r="HI351" s="69"/>
      <c r="HJ351" s="69"/>
      <c r="HK351" s="69"/>
      <c r="HL351" s="69"/>
      <c r="HM351" s="69"/>
      <c r="HN351" s="69"/>
      <c r="HO351" s="69"/>
      <c r="HP351" s="69"/>
      <c r="HQ351" s="69"/>
      <c r="HR351" s="69"/>
      <c r="HS351" s="69"/>
      <c r="HT351" s="69"/>
      <c r="HU351" s="69"/>
      <c r="HV351" s="69"/>
      <c r="HW351" s="69"/>
      <c r="HX351" s="69"/>
      <c r="HY351" s="69"/>
      <c r="HZ351" s="69"/>
      <c r="IA351" s="69"/>
      <c r="IB351" s="69"/>
      <c r="IC351" s="69"/>
      <c r="ID351" s="69"/>
      <c r="IE351" s="69"/>
      <c r="IF351" s="69"/>
      <c r="IG351" s="69"/>
      <c r="IH351" s="69"/>
      <c r="II351" s="69"/>
      <c r="IJ351" s="69"/>
      <c r="IK351" s="69"/>
      <c r="IL351" s="69"/>
      <c r="IM351" s="69"/>
      <c r="IN351" s="69"/>
      <c r="IO351" s="69"/>
      <c r="IP351" s="69"/>
      <c r="IQ351" s="69"/>
      <c r="IR351" s="69"/>
      <c r="IS351" s="69"/>
      <c r="IT351" s="69"/>
      <c r="IU351" s="69"/>
      <c r="IV351" s="69"/>
      <c r="IW351" s="69"/>
      <c r="IX351" s="69"/>
      <c r="IY351" s="69"/>
      <c r="IZ351" s="69"/>
      <c r="JA351" s="69"/>
      <c r="JB351" s="69"/>
      <c r="JC351" s="69"/>
      <c r="JD351" s="69"/>
      <c r="JE351" s="69"/>
      <c r="JF351" s="69"/>
      <c r="JG351" s="69"/>
      <c r="JH351" s="69"/>
      <c r="JI351" s="69"/>
      <c r="JJ351" s="69"/>
      <c r="JK351" s="69"/>
      <c r="JL351" s="69"/>
      <c r="JM351" s="69"/>
      <c r="JN351" s="69"/>
      <c r="JO351" s="69"/>
      <c r="JP351" s="69"/>
      <c r="JQ351" s="69"/>
      <c r="JR351" s="69"/>
      <c r="JS351" s="69"/>
      <c r="JT351" s="69"/>
      <c r="JU351" s="69"/>
      <c r="JV351" s="69"/>
      <c r="JW351" s="69"/>
      <c r="JX351" s="69"/>
      <c r="JY351" s="69"/>
      <c r="JZ351" s="69"/>
      <c r="KA351" s="69"/>
      <c r="KB351" s="69"/>
      <c r="KC351" s="69"/>
      <c r="KD351" s="69"/>
      <c r="KE351" s="69"/>
      <c r="KF351" s="69"/>
      <c r="KG351" s="69"/>
      <c r="KH351" s="69"/>
      <c r="KI351" s="69"/>
      <c r="KJ351" s="69"/>
      <c r="KK351" s="69"/>
      <c r="KL351" s="69"/>
      <c r="KM351" s="69"/>
      <c r="KN351" s="69"/>
      <c r="KO351" s="69"/>
      <c r="KP351" s="69"/>
      <c r="KQ351" s="69"/>
      <c r="KR351" s="69"/>
      <c r="KS351" s="69"/>
      <c r="KT351" s="69"/>
      <c r="KU351" s="69"/>
      <c r="KV351" s="69"/>
      <c r="KW351" s="69"/>
      <c r="KX351" s="69"/>
      <c r="KY351" s="69"/>
      <c r="KZ351" s="69"/>
      <c r="LA351" s="69"/>
      <c r="LB351" s="69"/>
      <c r="LC351" s="69"/>
      <c r="LD351" s="69"/>
      <c r="LE351" s="69"/>
      <c r="LF351" s="69"/>
      <c r="LG351" s="69"/>
      <c r="LH351" s="69"/>
      <c r="LI351" s="69"/>
      <c r="LJ351" s="69"/>
      <c r="LK351" s="69"/>
      <c r="LL351" s="69"/>
      <c r="LM351" s="69"/>
      <c r="LN351" s="69"/>
      <c r="LO351" s="69"/>
      <c r="LP351" s="69"/>
      <c r="LQ351" s="69"/>
      <c r="LR351" s="69"/>
      <c r="LS351" s="69"/>
      <c r="LT351" s="69"/>
      <c r="LU351" s="69"/>
      <c r="LV351" s="69"/>
      <c r="LW351" s="69"/>
      <c r="LX351" s="69"/>
      <c r="LY351" s="69"/>
      <c r="LZ351" s="69"/>
      <c r="MA351" s="69"/>
      <c r="MB351" s="69"/>
      <c r="MC351" s="69"/>
      <c r="MD351" s="69"/>
      <c r="ME351" s="69"/>
      <c r="MF351" s="69"/>
      <c r="MG351" s="69"/>
      <c r="MH351" s="69"/>
      <c r="MI351" s="69"/>
      <c r="MJ351" s="69"/>
      <c r="MK351" s="69"/>
      <c r="ML351" s="69"/>
      <c r="MM351" s="69"/>
      <c r="MN351" s="69"/>
      <c r="MO351" s="69"/>
      <c r="MP351" s="69"/>
      <c r="MQ351" s="69"/>
      <c r="MR351" s="69"/>
      <c r="MS351" s="69"/>
      <c r="MT351" s="69"/>
      <c r="MU351" s="69"/>
      <c r="MV351" s="69"/>
      <c r="MW351" s="69"/>
      <c r="MX351" s="69"/>
      <c r="MY351" s="69"/>
      <c r="MZ351" s="69"/>
      <c r="NA351" s="69"/>
      <c r="NB351" s="69"/>
      <c r="NC351" s="69"/>
      <c r="ND351" s="69"/>
      <c r="NE351" s="69"/>
      <c r="NF351" s="69"/>
      <c r="NG351" s="69"/>
      <c r="NH351" s="69"/>
      <c r="NI351" s="69"/>
      <c r="NJ351" s="69"/>
      <c r="NK351" s="69"/>
      <c r="NL351" s="69"/>
      <c r="NM351" s="69"/>
      <c r="NN351" s="69"/>
      <c r="NO351" s="69"/>
      <c r="NP351" s="69"/>
      <c r="NQ351" s="69"/>
      <c r="NR351" s="69"/>
      <c r="NS351" s="69"/>
      <c r="NT351" s="69"/>
      <c r="NU351" s="69"/>
      <c r="NV351" s="69"/>
      <c r="NW351" s="69"/>
      <c r="NX351" s="69"/>
      <c r="NY351" s="69"/>
      <c r="NZ351" s="69"/>
      <c r="OA351" s="69"/>
      <c r="OB351" s="69"/>
      <c r="OC351" s="69"/>
      <c r="OD351" s="69"/>
      <c r="OE351" s="69"/>
      <c r="OF351" s="69"/>
      <c r="OG351" s="69"/>
      <c r="OH351" s="69"/>
      <c r="OI351" s="69"/>
      <c r="OJ351" s="69"/>
      <c r="OK351" s="69"/>
      <c r="OL351" s="69"/>
      <c r="OM351" s="69"/>
      <c r="ON351" s="69"/>
      <c r="OO351" s="69"/>
      <c r="OP351" s="69"/>
      <c r="OQ351" s="69"/>
      <c r="OR351" s="69"/>
      <c r="OS351" s="69"/>
      <c r="OT351" s="69"/>
      <c r="OU351" s="69"/>
      <c r="OV351" s="69"/>
      <c r="OW351" s="69"/>
      <c r="OX351" s="69"/>
      <c r="OY351" s="69"/>
      <c r="OZ351" s="69"/>
      <c r="PA351" s="69"/>
      <c r="PB351" s="69"/>
      <c r="PC351" s="69"/>
      <c r="PD351" s="69"/>
      <c r="PE351" s="69"/>
      <c r="PF351" s="69"/>
      <c r="PG351" s="69"/>
      <c r="PH351" s="69"/>
      <c r="PI351" s="69"/>
      <c r="PJ351" s="69"/>
      <c r="PK351" s="69"/>
      <c r="PL351" s="69"/>
      <c r="PM351" s="69"/>
      <c r="PN351" s="69"/>
      <c r="PO351" s="69"/>
      <c r="PP351" s="69"/>
      <c r="PQ351" s="69"/>
      <c r="PR351" s="69"/>
      <c r="PS351" s="69"/>
      <c r="PT351" s="69"/>
      <c r="PU351" s="69"/>
      <c r="PV351" s="69"/>
      <c r="PW351" s="69"/>
      <c r="PX351" s="69"/>
      <c r="PY351" s="69"/>
      <c r="PZ351" s="69"/>
      <c r="QA351" s="69"/>
      <c r="QB351" s="69"/>
      <c r="QC351" s="69"/>
      <c r="QD351" s="69"/>
      <c r="QE351" s="69"/>
      <c r="QF351" s="69"/>
      <c r="QG351" s="69"/>
      <c r="QH351" s="69"/>
      <c r="QI351" s="69"/>
      <c r="QJ351" s="69"/>
      <c r="QK351" s="69"/>
      <c r="QL351" s="69"/>
      <c r="QM351" s="69"/>
      <c r="QN351" s="69"/>
      <c r="QO351" s="69"/>
      <c r="QP351" s="69"/>
      <c r="QQ351" s="69"/>
      <c r="QR351" s="69"/>
      <c r="QS351" s="69"/>
      <c r="QT351" s="69"/>
      <c r="QU351" s="69"/>
      <c r="QV351" s="69"/>
      <c r="QW351" s="69"/>
      <c r="QX351" s="69"/>
      <c r="QY351" s="69"/>
      <c r="QZ351" s="69"/>
      <c r="RA351" s="69"/>
      <c r="RB351" s="69"/>
      <c r="RC351" s="69"/>
      <c r="RD351" s="69"/>
      <c r="RE351" s="69"/>
      <c r="RF351" s="69"/>
      <c r="RG351" s="69"/>
      <c r="RH351" s="69"/>
      <c r="RI351" s="69"/>
      <c r="RJ351" s="69"/>
      <c r="RK351" s="69"/>
      <c r="RL351" s="69"/>
      <c r="RM351" s="69"/>
      <c r="RN351" s="69"/>
      <c r="RO351" s="69"/>
      <c r="RP351" s="69"/>
      <c r="RQ351" s="69"/>
      <c r="RR351" s="69"/>
      <c r="RS351" s="69"/>
      <c r="RT351" s="69"/>
      <c r="RU351" s="69"/>
      <c r="RV351" s="69"/>
      <c r="RW351" s="69"/>
      <c r="RX351" s="69"/>
      <c r="RY351" s="69"/>
      <c r="RZ351" s="69"/>
      <c r="SA351" s="69"/>
      <c r="SB351" s="69"/>
      <c r="SC351" s="69"/>
      <c r="SD351" s="69"/>
      <c r="SE351" s="69"/>
      <c r="SF351" s="69"/>
      <c r="SG351" s="69"/>
      <c r="SH351" s="69"/>
      <c r="SI351" s="69"/>
      <c r="SJ351" s="69"/>
      <c r="SK351" s="69"/>
      <c r="SL351" s="69"/>
      <c r="SM351" s="69"/>
      <c r="SN351" s="69"/>
      <c r="SO351" s="69"/>
      <c r="SP351" s="69"/>
      <c r="SQ351" s="69"/>
      <c r="SR351" s="69"/>
      <c r="SS351" s="69"/>
      <c r="ST351" s="69"/>
      <c r="SU351" s="69"/>
      <c r="SV351" s="69"/>
      <c r="SW351" s="69"/>
      <c r="SX351" s="69"/>
      <c r="SY351" s="69"/>
      <c r="SZ351" s="69"/>
      <c r="TA351" s="69"/>
      <c r="TB351" s="69"/>
      <c r="TC351" s="69"/>
      <c r="TD351" s="69"/>
      <c r="TE351" s="69"/>
      <c r="TF351" s="69"/>
      <c r="TG351" s="69"/>
      <c r="TH351" s="69"/>
      <c r="TI351" s="69"/>
      <c r="TJ351" s="69"/>
      <c r="TK351" s="69"/>
      <c r="TL351" s="69"/>
      <c r="TM351" s="69"/>
      <c r="TN351" s="69"/>
      <c r="TO351" s="69"/>
      <c r="TP351" s="69"/>
      <c r="TQ351" s="69"/>
      <c r="TR351" s="69"/>
      <c r="TS351" s="69"/>
      <c r="TT351" s="69"/>
      <c r="TU351" s="69"/>
      <c r="TV351" s="69"/>
      <c r="TW351" s="69"/>
      <c r="TX351" s="69"/>
      <c r="TY351" s="69"/>
      <c r="TZ351" s="69"/>
      <c r="UA351" s="69"/>
      <c r="UB351" s="69"/>
      <c r="UC351" s="69"/>
      <c r="UD351" s="69"/>
      <c r="UE351" s="69"/>
      <c r="UF351" s="69"/>
      <c r="UG351" s="69"/>
      <c r="UH351" s="69"/>
      <c r="UI351" s="69"/>
      <c r="UJ351" s="69"/>
      <c r="UK351" s="69"/>
      <c r="UL351" s="69"/>
      <c r="UM351" s="69"/>
      <c r="UN351" s="69"/>
      <c r="UO351" s="69"/>
      <c r="UP351" s="69"/>
      <c r="UQ351" s="69"/>
      <c r="UR351" s="69"/>
      <c r="US351" s="69"/>
      <c r="UT351" s="69"/>
      <c r="UU351" s="69"/>
      <c r="UV351" s="69"/>
      <c r="UW351" s="69"/>
      <c r="UX351" s="69"/>
      <c r="UY351" s="69"/>
      <c r="UZ351" s="69"/>
      <c r="VA351" s="69"/>
      <c r="VB351" s="69"/>
      <c r="VC351" s="69"/>
      <c r="VD351" s="69"/>
      <c r="VE351" s="69"/>
      <c r="VF351" s="69"/>
      <c r="VG351" s="69"/>
      <c r="VH351" s="69"/>
      <c r="VI351" s="69"/>
      <c r="VJ351" s="69"/>
      <c r="VK351" s="69"/>
      <c r="VL351" s="69"/>
      <c r="VM351" s="69"/>
      <c r="VN351" s="69"/>
      <c r="VO351" s="69"/>
      <c r="VP351" s="69"/>
      <c r="VQ351" s="69"/>
      <c r="VR351" s="69"/>
      <c r="VS351" s="69"/>
      <c r="VT351" s="69"/>
      <c r="VU351" s="69"/>
      <c r="VV351" s="69"/>
      <c r="VW351" s="69"/>
      <c r="VX351" s="69"/>
      <c r="VY351" s="69"/>
      <c r="VZ351" s="69"/>
      <c r="WA351" s="69"/>
      <c r="WB351" s="69"/>
      <c r="WC351" s="69"/>
      <c r="WD351" s="69"/>
      <c r="WE351" s="69"/>
      <c r="WF351" s="69"/>
      <c r="WG351" s="69"/>
      <c r="WH351" s="69"/>
      <c r="WI351" s="69"/>
      <c r="WJ351" s="69"/>
      <c r="WK351" s="69"/>
      <c r="WL351" s="69"/>
      <c r="WM351" s="69"/>
      <c r="WN351" s="69"/>
      <c r="WO351" s="69"/>
      <c r="WP351" s="69"/>
      <c r="WQ351" s="69"/>
      <c r="WR351" s="69"/>
      <c r="WS351" s="69"/>
      <c r="WT351" s="69"/>
      <c r="WU351" s="69"/>
      <c r="WV351" s="69"/>
      <c r="WW351" s="69"/>
      <c r="WX351" s="69"/>
      <c r="WY351" s="69"/>
      <c r="WZ351" s="69"/>
      <c r="XA351" s="69"/>
      <c r="XB351" s="69"/>
      <c r="XC351" s="69"/>
      <c r="XD351" s="69"/>
      <c r="XE351" s="69"/>
      <c r="XF351" s="69"/>
      <c r="XG351" s="69"/>
      <c r="XH351" s="69"/>
      <c r="XI351" s="69"/>
      <c r="XJ351" s="69"/>
      <c r="XK351" s="69"/>
      <c r="XL351" s="69"/>
      <c r="XM351" s="69"/>
      <c r="XN351" s="69"/>
      <c r="XO351" s="69"/>
      <c r="XP351" s="69"/>
      <c r="XQ351" s="69"/>
      <c r="XR351" s="69"/>
      <c r="XS351" s="69"/>
      <c r="XT351" s="69"/>
      <c r="XU351" s="69"/>
      <c r="XV351" s="69"/>
      <c r="XW351" s="69"/>
      <c r="XX351" s="69"/>
      <c r="XY351" s="69"/>
      <c r="XZ351" s="69"/>
      <c r="YA351" s="69"/>
      <c r="YB351" s="69"/>
      <c r="YC351" s="69"/>
      <c r="YD351" s="69"/>
      <c r="YE351" s="69"/>
      <c r="YF351" s="69"/>
      <c r="YG351" s="69"/>
      <c r="YH351" s="69"/>
      <c r="YI351" s="69"/>
      <c r="YJ351" s="69"/>
      <c r="YK351" s="69"/>
      <c r="YL351" s="69"/>
      <c r="YM351" s="69"/>
      <c r="YN351" s="69"/>
      <c r="YO351" s="69"/>
      <c r="YP351" s="69"/>
      <c r="YQ351" s="69"/>
      <c r="YR351" s="69"/>
      <c r="YS351" s="69"/>
      <c r="YT351" s="69"/>
      <c r="YU351" s="69"/>
      <c r="YV351" s="69"/>
      <c r="YW351" s="69"/>
      <c r="YX351" s="69"/>
      <c r="YY351" s="69"/>
      <c r="YZ351" s="69"/>
      <c r="ZA351" s="69"/>
      <c r="ZB351" s="69"/>
      <c r="ZC351" s="69"/>
      <c r="ZD351" s="69"/>
      <c r="ZE351" s="69"/>
      <c r="ZF351" s="69"/>
      <c r="ZG351" s="69"/>
      <c r="ZH351" s="69"/>
      <c r="ZI351" s="69"/>
      <c r="ZJ351" s="69"/>
      <c r="ZK351" s="69"/>
      <c r="ZL351" s="69"/>
      <c r="ZM351" s="69"/>
      <c r="ZN351" s="69"/>
      <c r="ZO351" s="69"/>
      <c r="ZP351" s="69"/>
      <c r="ZQ351" s="69"/>
      <c r="ZR351" s="69"/>
      <c r="ZS351" s="69"/>
      <c r="ZT351" s="69"/>
      <c r="ZU351" s="69"/>
      <c r="ZV351" s="69"/>
      <c r="ZW351" s="69"/>
      <c r="ZX351" s="69"/>
      <c r="ZY351" s="69"/>
      <c r="ZZ351" s="69"/>
      <c r="AAA351" s="69"/>
      <c r="AAB351" s="69"/>
      <c r="AAC351" s="69"/>
      <c r="AAD351" s="69"/>
      <c r="AAE351" s="69"/>
      <c r="AAF351" s="69"/>
      <c r="AAG351" s="69"/>
      <c r="AAH351" s="69"/>
      <c r="AAI351" s="69"/>
      <c r="AAJ351" s="69"/>
      <c r="AAK351" s="69"/>
      <c r="AAL351" s="69"/>
      <c r="AAM351" s="69"/>
      <c r="AAN351" s="69"/>
      <c r="AAO351" s="69"/>
      <c r="AAP351" s="69"/>
      <c r="AAQ351" s="69"/>
      <c r="AAR351" s="69"/>
      <c r="AAS351" s="69"/>
      <c r="AAT351" s="69"/>
      <c r="AAU351" s="69"/>
      <c r="AAV351" s="69"/>
      <c r="AAW351" s="69"/>
      <c r="AAX351" s="69"/>
      <c r="AAY351" s="69"/>
      <c r="AAZ351" s="69"/>
      <c r="ABA351" s="69"/>
      <c r="ABB351" s="69"/>
      <c r="ABC351" s="69"/>
      <c r="ABD351" s="69"/>
      <c r="ABE351" s="69"/>
      <c r="ABF351" s="69"/>
      <c r="ABG351" s="69"/>
      <c r="ABH351" s="69"/>
      <c r="ABI351" s="69"/>
      <c r="ABJ351" s="69"/>
      <c r="ABK351" s="69"/>
      <c r="ABL351" s="69"/>
      <c r="ABM351" s="69"/>
      <c r="ABN351" s="69"/>
      <c r="ABO351" s="69"/>
      <c r="ABP351" s="69"/>
      <c r="ABQ351" s="69"/>
      <c r="ABR351" s="69"/>
      <c r="ABS351" s="69"/>
      <c r="ABT351" s="69"/>
      <c r="ABU351" s="69"/>
      <c r="ABV351" s="69"/>
      <c r="ABW351" s="69"/>
      <c r="ABX351" s="69"/>
      <c r="ABY351" s="69"/>
      <c r="ABZ351" s="69"/>
      <c r="ACA351" s="69"/>
      <c r="ACB351" s="69"/>
      <c r="ACC351" s="69"/>
      <c r="ACD351" s="69"/>
      <c r="ACE351" s="69"/>
      <c r="ACF351" s="69"/>
      <c r="ACG351" s="69"/>
      <c r="ACH351" s="69"/>
      <c r="ACI351" s="69"/>
      <c r="ACJ351" s="69"/>
      <c r="ACK351" s="69"/>
      <c r="ACL351" s="69"/>
      <c r="ACM351" s="69"/>
      <c r="ACN351" s="69"/>
      <c r="ACO351" s="69"/>
      <c r="ACP351" s="69"/>
      <c r="ACQ351" s="69"/>
      <c r="ACR351" s="69"/>
      <c r="ACS351" s="69"/>
      <c r="ACT351" s="69"/>
      <c r="ACU351" s="69"/>
      <c r="ACV351" s="69"/>
      <c r="ACW351" s="69"/>
      <c r="ACX351" s="69"/>
      <c r="ACY351" s="69"/>
      <c r="ACZ351" s="69"/>
      <c r="ADA351" s="69"/>
      <c r="ADB351" s="69"/>
      <c r="ADC351" s="69"/>
      <c r="ADD351" s="69"/>
      <c r="ADE351" s="69"/>
      <c r="ADF351" s="69"/>
      <c r="ADG351" s="69"/>
      <c r="ADH351" s="69"/>
      <c r="ADI351" s="69"/>
      <c r="ADJ351" s="69"/>
      <c r="ADK351" s="69"/>
      <c r="ADL351" s="69"/>
      <c r="ADM351" s="69"/>
      <c r="ADN351" s="69"/>
      <c r="ADO351" s="69"/>
      <c r="ADP351" s="69"/>
      <c r="ADQ351" s="69"/>
      <c r="ADR351" s="69"/>
      <c r="ADS351" s="69"/>
      <c r="ADT351" s="69"/>
      <c r="ADU351" s="69"/>
      <c r="ADV351" s="69"/>
      <c r="ADW351" s="69"/>
      <c r="ADX351" s="69"/>
      <c r="ADY351" s="69"/>
      <c r="ADZ351" s="69"/>
      <c r="AEA351" s="69"/>
      <c r="AEB351" s="69"/>
      <c r="AEC351" s="69"/>
      <c r="AED351" s="69"/>
      <c r="AEE351" s="69"/>
      <c r="AEF351" s="69"/>
      <c r="AEG351" s="69"/>
      <c r="AEH351" s="69"/>
      <c r="AEI351" s="69"/>
      <c r="AEJ351" s="69"/>
      <c r="AEK351" s="69"/>
      <c r="AEL351" s="69"/>
      <c r="AEM351" s="69"/>
      <c r="AEN351" s="69"/>
      <c r="AEO351" s="69"/>
      <c r="AEP351" s="69"/>
      <c r="AEQ351" s="69"/>
      <c r="AER351" s="69"/>
      <c r="AES351" s="69"/>
      <c r="AET351" s="69"/>
      <c r="AEU351" s="69"/>
      <c r="AEV351" s="69"/>
      <c r="AEW351" s="69"/>
      <c r="AEX351" s="69"/>
      <c r="AEY351" s="69"/>
      <c r="AEZ351" s="69"/>
      <c r="AFA351" s="69"/>
      <c r="AFB351" s="69"/>
      <c r="AFC351" s="69"/>
      <c r="AFD351" s="69"/>
      <c r="AFE351" s="69"/>
      <c r="AFF351" s="69"/>
      <c r="AFG351" s="69"/>
      <c r="AFH351" s="69"/>
      <c r="AFI351" s="69"/>
      <c r="AFJ351" s="69"/>
      <c r="AFK351" s="69"/>
      <c r="AFL351" s="69"/>
      <c r="AFM351" s="69"/>
      <c r="AFN351" s="69"/>
      <c r="AFO351" s="69"/>
      <c r="AFP351" s="69"/>
      <c r="AFQ351" s="69"/>
      <c r="AFR351" s="69"/>
      <c r="AFS351" s="69"/>
      <c r="AFT351" s="69"/>
      <c r="AFU351" s="69"/>
      <c r="AFV351" s="69"/>
      <c r="AFW351" s="69"/>
      <c r="AFX351" s="69"/>
      <c r="AFY351" s="69"/>
      <c r="AFZ351" s="69"/>
      <c r="AGA351" s="69"/>
      <c r="AGB351" s="69"/>
      <c r="AGC351" s="69"/>
      <c r="AGD351" s="69"/>
      <c r="AGE351" s="69"/>
      <c r="AGF351" s="69"/>
      <c r="AGG351" s="69"/>
      <c r="AGH351" s="69"/>
      <c r="AGI351" s="69"/>
      <c r="AGJ351" s="69"/>
      <c r="AGK351" s="69"/>
      <c r="AGL351" s="69"/>
      <c r="AGM351" s="69"/>
      <c r="AGN351" s="69"/>
      <c r="AGO351" s="69"/>
      <c r="AGP351" s="69"/>
      <c r="AGQ351" s="69"/>
      <c r="AGR351" s="69"/>
      <c r="AGS351" s="69"/>
      <c r="AGT351" s="69"/>
      <c r="AGU351" s="69"/>
      <c r="AGV351" s="69"/>
      <c r="AGW351" s="69"/>
      <c r="AGX351" s="69"/>
      <c r="AGY351" s="69"/>
      <c r="AGZ351" s="69"/>
      <c r="AHA351" s="69"/>
      <c r="AHB351" s="69"/>
      <c r="AHC351" s="69"/>
      <c r="AHD351" s="69"/>
      <c r="AHE351" s="69"/>
      <c r="AHF351" s="69"/>
      <c r="AHG351" s="69"/>
      <c r="AHH351" s="69"/>
      <c r="AHI351" s="69"/>
      <c r="AHJ351" s="69"/>
      <c r="AHK351" s="69"/>
      <c r="AHL351" s="69"/>
      <c r="AHM351" s="69"/>
      <c r="AHN351" s="69"/>
      <c r="AHO351" s="69"/>
      <c r="AHP351" s="69"/>
      <c r="AHQ351" s="69"/>
      <c r="AHR351" s="69"/>
      <c r="AHS351" s="69"/>
      <c r="AHT351" s="69"/>
      <c r="AHU351" s="69"/>
      <c r="AHV351" s="69"/>
      <c r="AHW351" s="69"/>
      <c r="AHX351" s="69"/>
      <c r="AHY351" s="69"/>
      <c r="AHZ351" s="69"/>
      <c r="AIA351" s="69"/>
      <c r="AIB351" s="69"/>
      <c r="AIC351" s="69"/>
      <c r="AID351" s="69"/>
      <c r="AIE351" s="69"/>
      <c r="AIF351" s="69"/>
      <c r="AIG351" s="69"/>
      <c r="AIH351" s="69"/>
      <c r="AII351" s="69"/>
      <c r="AIJ351" s="69"/>
      <c r="AIK351" s="69"/>
      <c r="AIL351" s="69"/>
      <c r="AIM351" s="69"/>
      <c r="AIN351" s="69"/>
      <c r="AIO351" s="69"/>
      <c r="AIP351" s="69"/>
      <c r="AIQ351" s="69"/>
      <c r="AIR351" s="69"/>
      <c r="AIS351" s="69"/>
      <c r="AIT351" s="69"/>
      <c r="AIU351" s="69"/>
      <c r="AIV351" s="69"/>
      <c r="AIW351" s="69"/>
      <c r="AIX351" s="69"/>
      <c r="AIY351" s="69"/>
      <c r="AIZ351" s="69"/>
      <c r="AJA351" s="69"/>
      <c r="AJB351" s="69"/>
      <c r="AJC351" s="69"/>
      <c r="AJD351" s="69"/>
      <c r="AJE351" s="69"/>
      <c r="AJF351" s="69"/>
      <c r="AJG351" s="69"/>
      <c r="AJH351" s="69"/>
      <c r="AJI351" s="69"/>
      <c r="AJJ351" s="69"/>
      <c r="AJK351" s="69"/>
      <c r="AJL351" s="69"/>
      <c r="AJM351" s="69"/>
      <c r="AJN351" s="69"/>
      <c r="AJO351" s="69"/>
      <c r="AJP351" s="69"/>
      <c r="AJQ351" s="69"/>
      <c r="AJR351" s="69"/>
      <c r="AJS351" s="69"/>
      <c r="AJT351" s="69"/>
      <c r="AJU351" s="69"/>
      <c r="AJV351" s="69"/>
      <c r="AJW351" s="69"/>
      <c r="AJX351" s="69"/>
      <c r="AJY351" s="69"/>
      <c r="AJZ351" s="69"/>
      <c r="AKA351" s="69"/>
      <c r="AKB351" s="69"/>
      <c r="AKC351" s="69"/>
      <c r="AKD351" s="69"/>
      <c r="AKE351" s="69"/>
      <c r="AKF351" s="69"/>
      <c r="AKG351" s="69"/>
      <c r="AKH351" s="69"/>
      <c r="AKI351" s="69"/>
      <c r="AKJ351" s="69"/>
      <c r="AKK351" s="69"/>
      <c r="AKL351" s="69"/>
      <c r="AKM351" s="69"/>
      <c r="AKN351" s="69"/>
      <c r="AKO351" s="69"/>
      <c r="AKP351" s="69"/>
      <c r="AKQ351" s="69"/>
      <c r="AKR351" s="69"/>
      <c r="AKS351" s="69"/>
      <c r="AKT351" s="69"/>
      <c r="AKU351" s="69"/>
      <c r="AKV351" s="69"/>
      <c r="AKW351" s="69"/>
      <c r="AKX351" s="69"/>
      <c r="AKY351" s="69"/>
      <c r="AKZ351" s="69"/>
      <c r="ALA351" s="69"/>
      <c r="ALB351" s="69"/>
      <c r="ALC351" s="69"/>
      <c r="ALD351" s="69"/>
      <c r="ALE351" s="69"/>
      <c r="ALF351" s="69"/>
      <c r="ALG351" s="69"/>
      <c r="ALH351" s="69"/>
      <c r="ALI351" s="69"/>
      <c r="ALJ351" s="69"/>
      <c r="ALK351" s="69"/>
      <c r="ALL351" s="69"/>
      <c r="ALM351" s="69"/>
      <c r="ALN351" s="69"/>
      <c r="ALO351" s="69"/>
      <c r="ALP351" s="69"/>
      <c r="ALQ351" s="69"/>
      <c r="ALR351" s="69"/>
      <c r="ALS351" s="69"/>
      <c r="ALT351" s="69"/>
      <c r="ALU351" s="69"/>
      <c r="ALV351" s="69"/>
      <c r="ALW351" s="69"/>
      <c r="ALX351" s="69"/>
      <c r="ALY351" s="69"/>
      <c r="ALZ351" s="69"/>
      <c r="AMA351" s="69"/>
      <c r="AMB351" s="69"/>
      <c r="AMC351" s="69"/>
      <c r="AMD351" s="69"/>
      <c r="AME351" s="69"/>
      <c r="AMF351" s="69"/>
      <c r="AMG351" s="69"/>
      <c r="AMH351" s="69"/>
      <c r="AMI351" s="69"/>
      <c r="AMJ351" s="69"/>
      <c r="AMK351" s="69"/>
      <c r="AML351" s="69"/>
      <c r="AMM351" s="69"/>
      <c r="AMN351" s="69"/>
      <c r="AMO351" s="69"/>
      <c r="AMP351" s="69"/>
      <c r="AMQ351" s="69"/>
      <c r="AMR351" s="69"/>
      <c r="AMS351" s="69"/>
      <c r="AMT351" s="69"/>
      <c r="AMU351" s="69"/>
      <c r="AMV351" s="69"/>
      <c r="AMW351" s="69"/>
      <c r="AMX351" s="69"/>
      <c r="AMY351" s="69"/>
      <c r="AMZ351" s="69"/>
      <c r="ANA351" s="69"/>
      <c r="ANB351" s="69"/>
      <c r="ANC351" s="69"/>
      <c r="AND351" s="69"/>
      <c r="ANE351" s="69"/>
      <c r="ANF351" s="69"/>
      <c r="ANG351" s="69"/>
      <c r="ANH351" s="69"/>
      <c r="ANI351" s="69"/>
      <c r="ANJ351" s="69"/>
      <c r="ANK351" s="69"/>
      <c r="ANL351" s="69"/>
      <c r="ANM351" s="69"/>
      <c r="ANN351" s="69"/>
      <c r="ANO351" s="69"/>
      <c r="ANP351" s="69"/>
      <c r="ANQ351" s="69"/>
      <c r="ANR351" s="69"/>
      <c r="ANS351" s="69"/>
      <c r="ANT351" s="69"/>
      <c r="ANU351" s="69"/>
      <c r="ANV351" s="69"/>
      <c r="ANW351" s="69"/>
      <c r="ANX351" s="69"/>
      <c r="ANY351" s="69"/>
      <c r="ANZ351" s="69"/>
      <c r="AOA351" s="69"/>
      <c r="AOB351" s="69"/>
      <c r="AOC351" s="69"/>
      <c r="AOD351" s="69"/>
      <c r="AOE351" s="69"/>
      <c r="AOF351" s="69"/>
      <c r="AOG351" s="69"/>
      <c r="AOH351" s="69"/>
      <c r="AOI351" s="69"/>
      <c r="AOJ351" s="69"/>
      <c r="AOK351" s="69"/>
      <c r="AOL351" s="69"/>
      <c r="AOM351" s="69"/>
      <c r="AON351" s="69"/>
      <c r="AOO351" s="69"/>
      <c r="AOP351" s="69"/>
      <c r="AOQ351" s="69"/>
      <c r="AOR351" s="69"/>
      <c r="AOS351" s="69"/>
      <c r="AOT351" s="69"/>
      <c r="AOU351" s="69"/>
      <c r="AOV351" s="69"/>
      <c r="AOW351" s="69"/>
      <c r="AOX351" s="69"/>
      <c r="AOY351" s="69"/>
      <c r="AOZ351" s="69"/>
      <c r="APA351" s="69"/>
      <c r="APB351" s="69"/>
      <c r="APC351" s="69"/>
      <c r="APD351" s="69"/>
      <c r="APE351" s="69"/>
      <c r="APF351" s="69"/>
      <c r="APG351" s="69"/>
      <c r="APH351" s="69"/>
      <c r="API351" s="69"/>
      <c r="APJ351" s="69"/>
      <c r="APK351" s="69"/>
      <c r="APL351" s="69"/>
      <c r="APM351" s="69"/>
      <c r="APN351" s="69"/>
      <c r="APO351" s="69"/>
      <c r="APP351" s="69"/>
      <c r="APQ351" s="69"/>
      <c r="APR351" s="69"/>
      <c r="APS351" s="69"/>
      <c r="APT351" s="69"/>
      <c r="APU351" s="69"/>
      <c r="APV351" s="69"/>
      <c r="APW351" s="69"/>
      <c r="APX351" s="69"/>
      <c r="APY351" s="69"/>
      <c r="APZ351" s="69"/>
      <c r="AQA351" s="69"/>
      <c r="AQB351" s="69"/>
      <c r="AQC351" s="69"/>
      <c r="AQD351" s="69"/>
      <c r="AQE351" s="69"/>
      <c r="AQF351" s="69"/>
      <c r="AQG351" s="69"/>
      <c r="AQH351" s="69"/>
      <c r="AQI351" s="69"/>
      <c r="AQJ351" s="69"/>
      <c r="AQK351" s="69"/>
      <c r="AQL351" s="69"/>
      <c r="AQM351" s="69"/>
      <c r="AQN351" s="69"/>
      <c r="AQO351" s="69"/>
      <c r="AQP351" s="69"/>
      <c r="AQQ351" s="69"/>
      <c r="AQR351" s="69"/>
      <c r="AQS351" s="69"/>
      <c r="AQT351" s="69"/>
      <c r="AQU351" s="69"/>
      <c r="AQV351" s="69"/>
      <c r="AQW351" s="69"/>
      <c r="AQX351" s="69"/>
      <c r="AQY351" s="69"/>
      <c r="AQZ351" s="69"/>
      <c r="ARA351" s="69"/>
      <c r="ARB351" s="69"/>
      <c r="ARC351" s="69"/>
      <c r="ARD351" s="69"/>
      <c r="ARE351" s="69"/>
      <c r="ARF351" s="69"/>
      <c r="ARG351" s="69"/>
      <c r="ARH351" s="69"/>
      <c r="ARI351" s="69"/>
      <c r="ARJ351" s="69"/>
      <c r="ARK351" s="69"/>
      <c r="ARL351" s="69"/>
      <c r="ARM351" s="69"/>
      <c r="ARN351" s="69"/>
      <c r="ARO351" s="69"/>
      <c r="ARP351" s="69"/>
      <c r="ARQ351" s="69"/>
      <c r="ARR351" s="69"/>
      <c r="ARS351" s="69"/>
      <c r="ART351" s="69"/>
      <c r="ARU351" s="69"/>
      <c r="ARV351" s="69"/>
      <c r="ARW351" s="69"/>
      <c r="ARX351" s="69"/>
      <c r="ARY351" s="69"/>
      <c r="ARZ351" s="69"/>
      <c r="ASA351" s="69"/>
      <c r="ASB351" s="69"/>
      <c r="ASC351" s="69"/>
      <c r="ASD351" s="69"/>
      <c r="ASE351" s="69"/>
      <c r="ASF351" s="69"/>
      <c r="ASG351" s="69"/>
      <c r="ASH351" s="69"/>
      <c r="ASI351" s="69"/>
      <c r="ASJ351" s="69"/>
      <c r="ASK351" s="69"/>
      <c r="ASL351" s="69"/>
      <c r="ASM351" s="69"/>
      <c r="ASN351" s="69"/>
      <c r="ASO351" s="69"/>
      <c r="ASP351" s="69"/>
      <c r="ASQ351" s="69"/>
      <c r="ASR351" s="69"/>
      <c r="ASS351" s="69"/>
      <c r="AST351" s="69"/>
      <c r="ASU351" s="69"/>
      <c r="ASV351" s="69"/>
      <c r="ASW351" s="69"/>
      <c r="ASX351" s="69"/>
      <c r="ASY351" s="69"/>
      <c r="ASZ351" s="69"/>
      <c r="ATA351" s="69"/>
      <c r="ATB351" s="69"/>
      <c r="ATC351" s="69"/>
      <c r="ATD351" s="69"/>
      <c r="ATE351" s="69"/>
      <c r="ATF351" s="69"/>
      <c r="ATG351" s="69"/>
      <c r="ATH351" s="69"/>
      <c r="ATI351" s="69"/>
      <c r="ATJ351" s="69"/>
      <c r="ATK351" s="69"/>
      <c r="ATL351" s="69"/>
      <c r="ATM351" s="69"/>
      <c r="ATN351" s="69"/>
      <c r="ATO351" s="69"/>
      <c r="ATP351" s="69"/>
      <c r="ATQ351" s="69"/>
      <c r="ATR351" s="69"/>
      <c r="ATS351" s="69"/>
      <c r="ATT351" s="69"/>
      <c r="ATU351" s="69"/>
      <c r="ATV351" s="69"/>
      <c r="ATW351" s="69"/>
      <c r="ATX351" s="69"/>
      <c r="ATY351" s="69"/>
      <c r="ATZ351" s="69"/>
      <c r="AUA351" s="69"/>
      <c r="AUB351" s="69"/>
      <c r="AUC351" s="69"/>
      <c r="AUD351" s="69"/>
      <c r="AUE351" s="69"/>
      <c r="AUF351" s="69"/>
      <c r="AUG351" s="69"/>
      <c r="AUH351" s="69"/>
      <c r="AUI351" s="69"/>
      <c r="AUJ351" s="69"/>
      <c r="AUK351" s="69"/>
      <c r="AUL351" s="69"/>
      <c r="AUM351" s="69"/>
      <c r="AUN351" s="69"/>
      <c r="AUO351" s="69"/>
      <c r="AUP351" s="69"/>
      <c r="AUQ351" s="69"/>
      <c r="AUR351" s="69"/>
      <c r="AUS351" s="69"/>
      <c r="AUT351" s="69"/>
      <c r="AUU351" s="69"/>
      <c r="AUV351" s="69"/>
      <c r="AUW351" s="69"/>
      <c r="AUX351" s="69"/>
      <c r="AUY351" s="69"/>
      <c r="AUZ351" s="69"/>
      <c r="AVA351" s="69"/>
      <c r="AVB351" s="69"/>
      <c r="AVC351" s="69"/>
      <c r="AVD351" s="69"/>
      <c r="AVE351" s="69"/>
      <c r="AVF351" s="69"/>
      <c r="AVG351" s="69"/>
      <c r="AVH351" s="69"/>
      <c r="AVI351" s="69"/>
      <c r="AVJ351" s="69"/>
      <c r="AVK351" s="69"/>
      <c r="AVL351" s="69"/>
      <c r="AVM351" s="69"/>
      <c r="AVN351" s="69"/>
      <c r="AVO351" s="69"/>
      <c r="AVP351" s="69"/>
      <c r="AVQ351" s="69"/>
      <c r="AVR351" s="69"/>
      <c r="AVS351" s="69"/>
      <c r="AVT351" s="69"/>
      <c r="AVU351" s="69"/>
      <c r="AVV351" s="69"/>
      <c r="AVW351" s="69"/>
      <c r="AVX351" s="69"/>
      <c r="AVY351" s="69"/>
      <c r="AVZ351" s="69"/>
      <c r="AWA351" s="69"/>
      <c r="AWB351" s="69"/>
      <c r="AWC351" s="69"/>
      <c r="AWD351" s="69"/>
      <c r="AWE351" s="69"/>
      <c r="AWF351" s="69"/>
      <c r="AWG351" s="69"/>
      <c r="AWH351" s="69"/>
      <c r="AWI351" s="69"/>
      <c r="AWJ351" s="69"/>
      <c r="AWK351" s="69"/>
      <c r="AWL351" s="69"/>
      <c r="AWM351" s="69"/>
      <c r="AWN351" s="69"/>
      <c r="AWO351" s="69"/>
      <c r="AWP351" s="69"/>
      <c r="AWQ351" s="69"/>
      <c r="AWR351" s="69"/>
      <c r="AWS351" s="69"/>
      <c r="AWT351" s="69"/>
      <c r="AWU351" s="69"/>
      <c r="AWV351" s="69"/>
      <c r="AWW351" s="69"/>
      <c r="AWX351" s="69"/>
      <c r="AWY351" s="69"/>
      <c r="AWZ351" s="69"/>
      <c r="AXA351" s="69"/>
      <c r="AXB351" s="69"/>
      <c r="AXC351" s="69"/>
      <c r="AXD351" s="69"/>
      <c r="AXE351" s="69"/>
      <c r="AXF351" s="69"/>
      <c r="AXG351" s="69"/>
      <c r="AXH351" s="69"/>
      <c r="AXI351" s="69"/>
      <c r="AXJ351" s="69"/>
      <c r="AXK351" s="69"/>
      <c r="AXL351" s="69"/>
      <c r="AXM351" s="69"/>
      <c r="AXN351" s="69"/>
      <c r="AXO351" s="69"/>
      <c r="AXP351" s="69"/>
      <c r="AXQ351" s="69"/>
      <c r="AXR351" s="69"/>
      <c r="AXS351" s="69"/>
      <c r="AXT351" s="69"/>
      <c r="AXU351" s="69"/>
      <c r="AXV351" s="69"/>
      <c r="AXW351" s="69"/>
      <c r="AXX351" s="69"/>
      <c r="AXY351" s="69"/>
      <c r="AXZ351" s="69"/>
      <c r="AYA351" s="69"/>
      <c r="AYB351" s="69"/>
      <c r="AYC351" s="69"/>
      <c r="AYD351" s="69"/>
      <c r="AYE351" s="69"/>
      <c r="AYF351" s="69"/>
      <c r="AYG351" s="69"/>
      <c r="AYH351" s="69"/>
      <c r="AYI351" s="69"/>
      <c r="AYJ351" s="69"/>
      <c r="AYK351" s="69"/>
      <c r="AYL351" s="69"/>
      <c r="AYM351" s="69"/>
      <c r="AYN351" s="69"/>
      <c r="AYO351" s="69"/>
      <c r="AYP351" s="69"/>
      <c r="AYQ351" s="69"/>
      <c r="AYR351" s="69"/>
      <c r="AYS351" s="69"/>
      <c r="AYT351" s="69"/>
      <c r="AYU351" s="69"/>
      <c r="AYV351" s="69"/>
      <c r="AYW351" s="69"/>
      <c r="AYX351" s="69"/>
      <c r="AYY351" s="69"/>
      <c r="AYZ351" s="69"/>
      <c r="AZA351" s="69"/>
      <c r="AZB351" s="69"/>
      <c r="AZC351" s="69"/>
      <c r="AZD351" s="69"/>
      <c r="AZE351" s="69"/>
      <c r="AZF351" s="69"/>
      <c r="AZG351" s="69"/>
      <c r="AZH351" s="69"/>
      <c r="AZI351" s="69"/>
      <c r="AZJ351" s="69"/>
      <c r="AZK351" s="69"/>
      <c r="AZL351" s="69"/>
      <c r="AZM351" s="69"/>
      <c r="AZN351" s="69"/>
      <c r="AZO351" s="69"/>
      <c r="AZP351" s="69"/>
      <c r="AZQ351" s="69"/>
      <c r="AZR351" s="69"/>
      <c r="AZS351" s="69"/>
      <c r="AZT351" s="69"/>
      <c r="AZU351" s="69"/>
      <c r="AZV351" s="69"/>
      <c r="AZW351" s="69"/>
      <c r="AZX351" s="69"/>
      <c r="AZY351" s="69"/>
      <c r="AZZ351" s="69"/>
      <c r="BAA351" s="69"/>
      <c r="BAB351" s="69"/>
      <c r="BAC351" s="69"/>
      <c r="BAD351" s="69"/>
      <c r="BAE351" s="69"/>
      <c r="BAF351" s="69"/>
      <c r="BAG351" s="69"/>
      <c r="BAH351" s="69"/>
      <c r="BAI351" s="69"/>
      <c r="BAJ351" s="69"/>
      <c r="BAK351" s="69"/>
      <c r="BAL351" s="69"/>
      <c r="BAM351" s="69"/>
      <c r="BAN351" s="69"/>
      <c r="BAO351" s="69"/>
      <c r="BAP351" s="69"/>
      <c r="BAQ351" s="69"/>
      <c r="BAR351" s="69"/>
      <c r="BAS351" s="69"/>
      <c r="BAT351" s="69"/>
      <c r="BAU351" s="69"/>
      <c r="BAV351" s="69"/>
      <c r="BAW351" s="69"/>
      <c r="BAX351" s="69"/>
      <c r="BAY351" s="69"/>
      <c r="BAZ351" s="69"/>
      <c r="BBA351" s="69"/>
      <c r="BBB351" s="69"/>
    </row>
    <row r="352" s="21" customFormat="1" spans="1:1406">
      <c r="A352" s="98"/>
      <c r="B352" s="118" t="s">
        <v>601</v>
      </c>
      <c r="C352" s="94">
        <v>94.6666666666667</v>
      </c>
      <c r="D352" s="116"/>
      <c r="E352" s="100"/>
      <c r="F352" s="101"/>
      <c r="G352" s="96"/>
      <c r="H352" s="99"/>
      <c r="I352" s="107"/>
      <c r="J352" s="107"/>
      <c r="K352" s="108"/>
      <c r="L352" s="108"/>
      <c r="M352" s="109"/>
      <c r="N352" s="71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  <c r="FC352" s="69"/>
      <c r="FD352" s="69"/>
      <c r="FE352" s="69"/>
      <c r="FF352" s="69"/>
      <c r="FG352" s="69"/>
      <c r="FH352" s="69"/>
      <c r="FI352" s="69"/>
      <c r="FJ352" s="69"/>
      <c r="FK352" s="69"/>
      <c r="FL352" s="69"/>
      <c r="FM352" s="69"/>
      <c r="FN352" s="69"/>
      <c r="FO352" s="69"/>
      <c r="FP352" s="69"/>
      <c r="FQ352" s="69"/>
      <c r="FR352" s="69"/>
      <c r="FS352" s="69"/>
      <c r="FT352" s="69"/>
      <c r="FU352" s="69"/>
      <c r="FV352" s="69"/>
      <c r="FW352" s="69"/>
      <c r="FX352" s="69"/>
      <c r="FY352" s="69"/>
      <c r="FZ352" s="69"/>
      <c r="GA352" s="69"/>
      <c r="GB352" s="69"/>
      <c r="GC352" s="69"/>
      <c r="GD352" s="69"/>
      <c r="GE352" s="69"/>
      <c r="GF352" s="69"/>
      <c r="GG352" s="69"/>
      <c r="GH352" s="69"/>
      <c r="GI352" s="69"/>
      <c r="GJ352" s="69"/>
      <c r="GK352" s="69"/>
      <c r="GL352" s="69"/>
      <c r="GM352" s="69"/>
      <c r="GN352" s="69"/>
      <c r="GO352" s="69"/>
      <c r="GP352" s="69"/>
      <c r="GQ352" s="69"/>
      <c r="GR352" s="69"/>
      <c r="GS352" s="69"/>
      <c r="GT352" s="69"/>
      <c r="GU352" s="69"/>
      <c r="GV352" s="69"/>
      <c r="GW352" s="69"/>
      <c r="GX352" s="69"/>
      <c r="GY352" s="69"/>
      <c r="GZ352" s="69"/>
      <c r="HA352" s="69"/>
      <c r="HB352" s="69"/>
      <c r="HC352" s="69"/>
      <c r="HD352" s="69"/>
      <c r="HE352" s="69"/>
      <c r="HF352" s="69"/>
      <c r="HG352" s="69"/>
      <c r="HH352" s="69"/>
      <c r="HI352" s="69"/>
      <c r="HJ352" s="69"/>
      <c r="HK352" s="69"/>
      <c r="HL352" s="69"/>
      <c r="HM352" s="69"/>
      <c r="HN352" s="69"/>
      <c r="HO352" s="69"/>
      <c r="HP352" s="69"/>
      <c r="HQ352" s="69"/>
      <c r="HR352" s="69"/>
      <c r="HS352" s="69"/>
      <c r="HT352" s="69"/>
      <c r="HU352" s="69"/>
      <c r="HV352" s="69"/>
      <c r="HW352" s="69"/>
      <c r="HX352" s="69"/>
      <c r="HY352" s="69"/>
      <c r="HZ352" s="69"/>
      <c r="IA352" s="69"/>
      <c r="IB352" s="69"/>
      <c r="IC352" s="69"/>
      <c r="ID352" s="69"/>
      <c r="IE352" s="69"/>
      <c r="IF352" s="69"/>
      <c r="IG352" s="69"/>
      <c r="IH352" s="69"/>
      <c r="II352" s="69"/>
      <c r="IJ352" s="69"/>
      <c r="IK352" s="69"/>
      <c r="IL352" s="69"/>
      <c r="IM352" s="69"/>
      <c r="IN352" s="69"/>
      <c r="IO352" s="69"/>
      <c r="IP352" s="69"/>
      <c r="IQ352" s="69"/>
      <c r="IR352" s="69"/>
      <c r="IS352" s="69"/>
      <c r="IT352" s="69"/>
      <c r="IU352" s="69"/>
      <c r="IV352" s="69"/>
      <c r="IW352" s="69"/>
      <c r="IX352" s="69"/>
      <c r="IY352" s="69"/>
      <c r="IZ352" s="69"/>
      <c r="JA352" s="69"/>
      <c r="JB352" s="69"/>
      <c r="JC352" s="69"/>
      <c r="JD352" s="69"/>
      <c r="JE352" s="69"/>
      <c r="JF352" s="69"/>
      <c r="JG352" s="69"/>
      <c r="JH352" s="69"/>
      <c r="JI352" s="69"/>
      <c r="JJ352" s="69"/>
      <c r="JK352" s="69"/>
      <c r="JL352" s="69"/>
      <c r="JM352" s="69"/>
      <c r="JN352" s="69"/>
      <c r="JO352" s="69"/>
      <c r="JP352" s="69"/>
      <c r="JQ352" s="69"/>
      <c r="JR352" s="69"/>
      <c r="JS352" s="69"/>
      <c r="JT352" s="69"/>
      <c r="JU352" s="69"/>
      <c r="JV352" s="69"/>
      <c r="JW352" s="69"/>
      <c r="JX352" s="69"/>
      <c r="JY352" s="69"/>
      <c r="JZ352" s="69"/>
      <c r="KA352" s="69"/>
      <c r="KB352" s="69"/>
      <c r="KC352" s="69"/>
      <c r="KD352" s="69"/>
      <c r="KE352" s="69"/>
      <c r="KF352" s="69"/>
      <c r="KG352" s="69"/>
      <c r="KH352" s="69"/>
      <c r="KI352" s="69"/>
      <c r="KJ352" s="69"/>
      <c r="KK352" s="69"/>
      <c r="KL352" s="69"/>
      <c r="KM352" s="69"/>
      <c r="KN352" s="69"/>
      <c r="KO352" s="69"/>
      <c r="KP352" s="69"/>
      <c r="KQ352" s="69"/>
      <c r="KR352" s="69"/>
      <c r="KS352" s="69"/>
      <c r="KT352" s="69"/>
      <c r="KU352" s="69"/>
      <c r="KV352" s="69"/>
      <c r="KW352" s="69"/>
      <c r="KX352" s="69"/>
      <c r="KY352" s="69"/>
      <c r="KZ352" s="69"/>
      <c r="LA352" s="69"/>
      <c r="LB352" s="69"/>
      <c r="LC352" s="69"/>
      <c r="LD352" s="69"/>
      <c r="LE352" s="69"/>
      <c r="LF352" s="69"/>
      <c r="LG352" s="69"/>
      <c r="LH352" s="69"/>
      <c r="LI352" s="69"/>
      <c r="LJ352" s="69"/>
      <c r="LK352" s="69"/>
      <c r="LL352" s="69"/>
      <c r="LM352" s="69"/>
      <c r="LN352" s="69"/>
      <c r="LO352" s="69"/>
      <c r="LP352" s="69"/>
      <c r="LQ352" s="69"/>
      <c r="LR352" s="69"/>
      <c r="LS352" s="69"/>
      <c r="LT352" s="69"/>
      <c r="LU352" s="69"/>
      <c r="LV352" s="69"/>
      <c r="LW352" s="69"/>
      <c r="LX352" s="69"/>
      <c r="LY352" s="69"/>
      <c r="LZ352" s="69"/>
      <c r="MA352" s="69"/>
      <c r="MB352" s="69"/>
      <c r="MC352" s="69"/>
      <c r="MD352" s="69"/>
      <c r="ME352" s="69"/>
      <c r="MF352" s="69"/>
      <c r="MG352" s="69"/>
      <c r="MH352" s="69"/>
      <c r="MI352" s="69"/>
      <c r="MJ352" s="69"/>
      <c r="MK352" s="69"/>
      <c r="ML352" s="69"/>
      <c r="MM352" s="69"/>
      <c r="MN352" s="69"/>
      <c r="MO352" s="69"/>
      <c r="MP352" s="69"/>
      <c r="MQ352" s="69"/>
      <c r="MR352" s="69"/>
      <c r="MS352" s="69"/>
      <c r="MT352" s="69"/>
      <c r="MU352" s="69"/>
      <c r="MV352" s="69"/>
      <c r="MW352" s="69"/>
      <c r="MX352" s="69"/>
      <c r="MY352" s="69"/>
      <c r="MZ352" s="69"/>
      <c r="NA352" s="69"/>
      <c r="NB352" s="69"/>
      <c r="NC352" s="69"/>
      <c r="ND352" s="69"/>
      <c r="NE352" s="69"/>
      <c r="NF352" s="69"/>
      <c r="NG352" s="69"/>
      <c r="NH352" s="69"/>
      <c r="NI352" s="69"/>
      <c r="NJ352" s="69"/>
      <c r="NK352" s="69"/>
      <c r="NL352" s="69"/>
      <c r="NM352" s="69"/>
      <c r="NN352" s="69"/>
      <c r="NO352" s="69"/>
      <c r="NP352" s="69"/>
      <c r="NQ352" s="69"/>
      <c r="NR352" s="69"/>
      <c r="NS352" s="69"/>
      <c r="NT352" s="69"/>
      <c r="NU352" s="69"/>
      <c r="NV352" s="69"/>
      <c r="NW352" s="69"/>
      <c r="NX352" s="69"/>
      <c r="NY352" s="69"/>
      <c r="NZ352" s="69"/>
      <c r="OA352" s="69"/>
      <c r="OB352" s="69"/>
      <c r="OC352" s="69"/>
      <c r="OD352" s="69"/>
      <c r="OE352" s="69"/>
      <c r="OF352" s="69"/>
      <c r="OG352" s="69"/>
      <c r="OH352" s="69"/>
      <c r="OI352" s="69"/>
      <c r="OJ352" s="69"/>
      <c r="OK352" s="69"/>
      <c r="OL352" s="69"/>
      <c r="OM352" s="69"/>
      <c r="ON352" s="69"/>
      <c r="OO352" s="69"/>
      <c r="OP352" s="69"/>
      <c r="OQ352" s="69"/>
      <c r="OR352" s="69"/>
      <c r="OS352" s="69"/>
      <c r="OT352" s="69"/>
      <c r="OU352" s="69"/>
      <c r="OV352" s="69"/>
      <c r="OW352" s="69"/>
      <c r="OX352" s="69"/>
      <c r="OY352" s="69"/>
      <c r="OZ352" s="69"/>
      <c r="PA352" s="69"/>
      <c r="PB352" s="69"/>
      <c r="PC352" s="69"/>
      <c r="PD352" s="69"/>
      <c r="PE352" s="69"/>
      <c r="PF352" s="69"/>
      <c r="PG352" s="69"/>
      <c r="PH352" s="69"/>
      <c r="PI352" s="69"/>
      <c r="PJ352" s="69"/>
      <c r="PK352" s="69"/>
      <c r="PL352" s="69"/>
      <c r="PM352" s="69"/>
      <c r="PN352" s="69"/>
      <c r="PO352" s="69"/>
      <c r="PP352" s="69"/>
      <c r="PQ352" s="69"/>
      <c r="PR352" s="69"/>
      <c r="PS352" s="69"/>
      <c r="PT352" s="69"/>
      <c r="PU352" s="69"/>
      <c r="PV352" s="69"/>
      <c r="PW352" s="69"/>
      <c r="PX352" s="69"/>
      <c r="PY352" s="69"/>
      <c r="PZ352" s="69"/>
      <c r="QA352" s="69"/>
      <c r="QB352" s="69"/>
      <c r="QC352" s="69"/>
      <c r="QD352" s="69"/>
      <c r="QE352" s="69"/>
      <c r="QF352" s="69"/>
      <c r="QG352" s="69"/>
      <c r="QH352" s="69"/>
      <c r="QI352" s="69"/>
      <c r="QJ352" s="69"/>
      <c r="QK352" s="69"/>
      <c r="QL352" s="69"/>
      <c r="QM352" s="69"/>
      <c r="QN352" s="69"/>
      <c r="QO352" s="69"/>
      <c r="QP352" s="69"/>
      <c r="QQ352" s="69"/>
      <c r="QR352" s="69"/>
      <c r="QS352" s="69"/>
      <c r="QT352" s="69"/>
      <c r="QU352" s="69"/>
      <c r="QV352" s="69"/>
      <c r="QW352" s="69"/>
      <c r="QX352" s="69"/>
      <c r="QY352" s="69"/>
      <c r="QZ352" s="69"/>
      <c r="RA352" s="69"/>
      <c r="RB352" s="69"/>
      <c r="RC352" s="69"/>
      <c r="RD352" s="69"/>
      <c r="RE352" s="69"/>
      <c r="RF352" s="69"/>
      <c r="RG352" s="69"/>
      <c r="RH352" s="69"/>
      <c r="RI352" s="69"/>
      <c r="RJ352" s="69"/>
      <c r="RK352" s="69"/>
      <c r="RL352" s="69"/>
      <c r="RM352" s="69"/>
      <c r="RN352" s="69"/>
      <c r="RO352" s="69"/>
      <c r="RP352" s="69"/>
      <c r="RQ352" s="69"/>
      <c r="RR352" s="69"/>
      <c r="RS352" s="69"/>
      <c r="RT352" s="69"/>
      <c r="RU352" s="69"/>
      <c r="RV352" s="69"/>
      <c r="RW352" s="69"/>
      <c r="RX352" s="69"/>
      <c r="RY352" s="69"/>
      <c r="RZ352" s="69"/>
      <c r="SA352" s="69"/>
      <c r="SB352" s="69"/>
      <c r="SC352" s="69"/>
      <c r="SD352" s="69"/>
      <c r="SE352" s="69"/>
      <c r="SF352" s="69"/>
      <c r="SG352" s="69"/>
      <c r="SH352" s="69"/>
      <c r="SI352" s="69"/>
      <c r="SJ352" s="69"/>
      <c r="SK352" s="69"/>
      <c r="SL352" s="69"/>
      <c r="SM352" s="69"/>
      <c r="SN352" s="69"/>
      <c r="SO352" s="69"/>
      <c r="SP352" s="69"/>
      <c r="SQ352" s="69"/>
      <c r="SR352" s="69"/>
      <c r="SS352" s="69"/>
      <c r="ST352" s="69"/>
      <c r="SU352" s="69"/>
      <c r="SV352" s="69"/>
      <c r="SW352" s="69"/>
      <c r="SX352" s="69"/>
      <c r="SY352" s="69"/>
      <c r="SZ352" s="69"/>
      <c r="TA352" s="69"/>
      <c r="TB352" s="69"/>
      <c r="TC352" s="69"/>
      <c r="TD352" s="69"/>
      <c r="TE352" s="69"/>
      <c r="TF352" s="69"/>
      <c r="TG352" s="69"/>
      <c r="TH352" s="69"/>
      <c r="TI352" s="69"/>
      <c r="TJ352" s="69"/>
      <c r="TK352" s="69"/>
      <c r="TL352" s="69"/>
      <c r="TM352" s="69"/>
      <c r="TN352" s="69"/>
      <c r="TO352" s="69"/>
      <c r="TP352" s="69"/>
      <c r="TQ352" s="69"/>
      <c r="TR352" s="69"/>
      <c r="TS352" s="69"/>
      <c r="TT352" s="69"/>
      <c r="TU352" s="69"/>
      <c r="TV352" s="69"/>
      <c r="TW352" s="69"/>
      <c r="TX352" s="69"/>
      <c r="TY352" s="69"/>
      <c r="TZ352" s="69"/>
      <c r="UA352" s="69"/>
      <c r="UB352" s="69"/>
      <c r="UC352" s="69"/>
      <c r="UD352" s="69"/>
      <c r="UE352" s="69"/>
      <c r="UF352" s="69"/>
      <c r="UG352" s="69"/>
      <c r="UH352" s="69"/>
      <c r="UI352" s="69"/>
      <c r="UJ352" s="69"/>
      <c r="UK352" s="69"/>
      <c r="UL352" s="69"/>
      <c r="UM352" s="69"/>
      <c r="UN352" s="69"/>
      <c r="UO352" s="69"/>
      <c r="UP352" s="69"/>
      <c r="UQ352" s="69"/>
      <c r="UR352" s="69"/>
      <c r="US352" s="69"/>
      <c r="UT352" s="69"/>
      <c r="UU352" s="69"/>
      <c r="UV352" s="69"/>
      <c r="UW352" s="69"/>
      <c r="UX352" s="69"/>
      <c r="UY352" s="69"/>
      <c r="UZ352" s="69"/>
      <c r="VA352" s="69"/>
      <c r="VB352" s="69"/>
      <c r="VC352" s="69"/>
      <c r="VD352" s="69"/>
      <c r="VE352" s="69"/>
      <c r="VF352" s="69"/>
      <c r="VG352" s="69"/>
      <c r="VH352" s="69"/>
      <c r="VI352" s="69"/>
      <c r="VJ352" s="69"/>
      <c r="VK352" s="69"/>
      <c r="VL352" s="69"/>
      <c r="VM352" s="69"/>
      <c r="VN352" s="69"/>
      <c r="VO352" s="69"/>
      <c r="VP352" s="69"/>
      <c r="VQ352" s="69"/>
      <c r="VR352" s="69"/>
      <c r="VS352" s="69"/>
      <c r="VT352" s="69"/>
      <c r="VU352" s="69"/>
      <c r="VV352" s="69"/>
      <c r="VW352" s="69"/>
      <c r="VX352" s="69"/>
      <c r="VY352" s="69"/>
      <c r="VZ352" s="69"/>
      <c r="WA352" s="69"/>
      <c r="WB352" s="69"/>
      <c r="WC352" s="69"/>
      <c r="WD352" s="69"/>
      <c r="WE352" s="69"/>
      <c r="WF352" s="69"/>
      <c r="WG352" s="69"/>
      <c r="WH352" s="69"/>
      <c r="WI352" s="69"/>
      <c r="WJ352" s="69"/>
      <c r="WK352" s="69"/>
      <c r="WL352" s="69"/>
      <c r="WM352" s="69"/>
      <c r="WN352" s="69"/>
      <c r="WO352" s="69"/>
      <c r="WP352" s="69"/>
      <c r="WQ352" s="69"/>
      <c r="WR352" s="69"/>
      <c r="WS352" s="69"/>
      <c r="WT352" s="69"/>
      <c r="WU352" s="69"/>
      <c r="WV352" s="69"/>
      <c r="WW352" s="69"/>
      <c r="WX352" s="69"/>
      <c r="WY352" s="69"/>
      <c r="WZ352" s="69"/>
      <c r="XA352" s="69"/>
      <c r="XB352" s="69"/>
      <c r="XC352" s="69"/>
      <c r="XD352" s="69"/>
      <c r="XE352" s="69"/>
      <c r="XF352" s="69"/>
      <c r="XG352" s="69"/>
      <c r="XH352" s="69"/>
      <c r="XI352" s="69"/>
      <c r="XJ352" s="69"/>
      <c r="XK352" s="69"/>
      <c r="XL352" s="69"/>
      <c r="XM352" s="69"/>
      <c r="XN352" s="69"/>
      <c r="XO352" s="69"/>
      <c r="XP352" s="69"/>
      <c r="XQ352" s="69"/>
      <c r="XR352" s="69"/>
      <c r="XS352" s="69"/>
      <c r="XT352" s="69"/>
      <c r="XU352" s="69"/>
      <c r="XV352" s="69"/>
      <c r="XW352" s="69"/>
      <c r="XX352" s="69"/>
      <c r="XY352" s="69"/>
      <c r="XZ352" s="69"/>
      <c r="YA352" s="69"/>
      <c r="YB352" s="69"/>
      <c r="YC352" s="69"/>
      <c r="YD352" s="69"/>
      <c r="YE352" s="69"/>
      <c r="YF352" s="69"/>
      <c r="YG352" s="69"/>
      <c r="YH352" s="69"/>
      <c r="YI352" s="69"/>
      <c r="YJ352" s="69"/>
      <c r="YK352" s="69"/>
      <c r="YL352" s="69"/>
      <c r="YM352" s="69"/>
      <c r="YN352" s="69"/>
      <c r="YO352" s="69"/>
      <c r="YP352" s="69"/>
      <c r="YQ352" s="69"/>
      <c r="YR352" s="69"/>
      <c r="YS352" s="69"/>
      <c r="YT352" s="69"/>
      <c r="YU352" s="69"/>
      <c r="YV352" s="69"/>
      <c r="YW352" s="69"/>
      <c r="YX352" s="69"/>
      <c r="YY352" s="69"/>
      <c r="YZ352" s="69"/>
      <c r="ZA352" s="69"/>
      <c r="ZB352" s="69"/>
      <c r="ZC352" s="69"/>
      <c r="ZD352" s="69"/>
      <c r="ZE352" s="69"/>
      <c r="ZF352" s="69"/>
      <c r="ZG352" s="69"/>
      <c r="ZH352" s="69"/>
      <c r="ZI352" s="69"/>
      <c r="ZJ352" s="69"/>
      <c r="ZK352" s="69"/>
      <c r="ZL352" s="69"/>
      <c r="ZM352" s="69"/>
      <c r="ZN352" s="69"/>
      <c r="ZO352" s="69"/>
      <c r="ZP352" s="69"/>
      <c r="ZQ352" s="69"/>
      <c r="ZR352" s="69"/>
      <c r="ZS352" s="69"/>
      <c r="ZT352" s="69"/>
      <c r="ZU352" s="69"/>
      <c r="ZV352" s="69"/>
      <c r="ZW352" s="69"/>
      <c r="ZX352" s="69"/>
      <c r="ZY352" s="69"/>
      <c r="ZZ352" s="69"/>
      <c r="AAA352" s="69"/>
      <c r="AAB352" s="69"/>
      <c r="AAC352" s="69"/>
      <c r="AAD352" s="69"/>
      <c r="AAE352" s="69"/>
      <c r="AAF352" s="69"/>
      <c r="AAG352" s="69"/>
      <c r="AAH352" s="69"/>
      <c r="AAI352" s="69"/>
      <c r="AAJ352" s="69"/>
      <c r="AAK352" s="69"/>
      <c r="AAL352" s="69"/>
      <c r="AAM352" s="69"/>
      <c r="AAN352" s="69"/>
      <c r="AAO352" s="69"/>
      <c r="AAP352" s="69"/>
      <c r="AAQ352" s="69"/>
      <c r="AAR352" s="69"/>
      <c r="AAS352" s="69"/>
      <c r="AAT352" s="69"/>
      <c r="AAU352" s="69"/>
      <c r="AAV352" s="69"/>
      <c r="AAW352" s="69"/>
      <c r="AAX352" s="69"/>
      <c r="AAY352" s="69"/>
      <c r="AAZ352" s="69"/>
      <c r="ABA352" s="69"/>
      <c r="ABB352" s="69"/>
      <c r="ABC352" s="69"/>
      <c r="ABD352" s="69"/>
      <c r="ABE352" s="69"/>
      <c r="ABF352" s="69"/>
      <c r="ABG352" s="69"/>
      <c r="ABH352" s="69"/>
      <c r="ABI352" s="69"/>
      <c r="ABJ352" s="69"/>
      <c r="ABK352" s="69"/>
      <c r="ABL352" s="69"/>
      <c r="ABM352" s="69"/>
      <c r="ABN352" s="69"/>
      <c r="ABO352" s="69"/>
      <c r="ABP352" s="69"/>
      <c r="ABQ352" s="69"/>
      <c r="ABR352" s="69"/>
      <c r="ABS352" s="69"/>
      <c r="ABT352" s="69"/>
      <c r="ABU352" s="69"/>
      <c r="ABV352" s="69"/>
      <c r="ABW352" s="69"/>
      <c r="ABX352" s="69"/>
      <c r="ABY352" s="69"/>
      <c r="ABZ352" s="69"/>
      <c r="ACA352" s="69"/>
      <c r="ACB352" s="69"/>
      <c r="ACC352" s="69"/>
      <c r="ACD352" s="69"/>
      <c r="ACE352" s="69"/>
      <c r="ACF352" s="69"/>
      <c r="ACG352" s="69"/>
      <c r="ACH352" s="69"/>
      <c r="ACI352" s="69"/>
      <c r="ACJ352" s="69"/>
      <c r="ACK352" s="69"/>
      <c r="ACL352" s="69"/>
      <c r="ACM352" s="69"/>
      <c r="ACN352" s="69"/>
      <c r="ACO352" s="69"/>
      <c r="ACP352" s="69"/>
      <c r="ACQ352" s="69"/>
      <c r="ACR352" s="69"/>
      <c r="ACS352" s="69"/>
      <c r="ACT352" s="69"/>
      <c r="ACU352" s="69"/>
      <c r="ACV352" s="69"/>
      <c r="ACW352" s="69"/>
      <c r="ACX352" s="69"/>
      <c r="ACY352" s="69"/>
      <c r="ACZ352" s="69"/>
      <c r="ADA352" s="69"/>
      <c r="ADB352" s="69"/>
      <c r="ADC352" s="69"/>
      <c r="ADD352" s="69"/>
      <c r="ADE352" s="69"/>
      <c r="ADF352" s="69"/>
      <c r="ADG352" s="69"/>
      <c r="ADH352" s="69"/>
      <c r="ADI352" s="69"/>
      <c r="ADJ352" s="69"/>
      <c r="ADK352" s="69"/>
      <c r="ADL352" s="69"/>
      <c r="ADM352" s="69"/>
      <c r="ADN352" s="69"/>
      <c r="ADO352" s="69"/>
      <c r="ADP352" s="69"/>
      <c r="ADQ352" s="69"/>
      <c r="ADR352" s="69"/>
      <c r="ADS352" s="69"/>
      <c r="ADT352" s="69"/>
      <c r="ADU352" s="69"/>
      <c r="ADV352" s="69"/>
      <c r="ADW352" s="69"/>
      <c r="ADX352" s="69"/>
      <c r="ADY352" s="69"/>
      <c r="ADZ352" s="69"/>
      <c r="AEA352" s="69"/>
      <c r="AEB352" s="69"/>
      <c r="AEC352" s="69"/>
      <c r="AED352" s="69"/>
      <c r="AEE352" s="69"/>
      <c r="AEF352" s="69"/>
      <c r="AEG352" s="69"/>
      <c r="AEH352" s="69"/>
      <c r="AEI352" s="69"/>
      <c r="AEJ352" s="69"/>
      <c r="AEK352" s="69"/>
      <c r="AEL352" s="69"/>
      <c r="AEM352" s="69"/>
      <c r="AEN352" s="69"/>
      <c r="AEO352" s="69"/>
      <c r="AEP352" s="69"/>
      <c r="AEQ352" s="69"/>
      <c r="AER352" s="69"/>
      <c r="AES352" s="69"/>
      <c r="AET352" s="69"/>
      <c r="AEU352" s="69"/>
      <c r="AEV352" s="69"/>
      <c r="AEW352" s="69"/>
      <c r="AEX352" s="69"/>
      <c r="AEY352" s="69"/>
      <c r="AEZ352" s="69"/>
      <c r="AFA352" s="69"/>
      <c r="AFB352" s="69"/>
      <c r="AFC352" s="69"/>
      <c r="AFD352" s="69"/>
      <c r="AFE352" s="69"/>
      <c r="AFF352" s="69"/>
      <c r="AFG352" s="69"/>
      <c r="AFH352" s="69"/>
      <c r="AFI352" s="69"/>
      <c r="AFJ352" s="69"/>
      <c r="AFK352" s="69"/>
      <c r="AFL352" s="69"/>
      <c r="AFM352" s="69"/>
      <c r="AFN352" s="69"/>
      <c r="AFO352" s="69"/>
      <c r="AFP352" s="69"/>
      <c r="AFQ352" s="69"/>
      <c r="AFR352" s="69"/>
      <c r="AFS352" s="69"/>
      <c r="AFT352" s="69"/>
      <c r="AFU352" s="69"/>
      <c r="AFV352" s="69"/>
      <c r="AFW352" s="69"/>
      <c r="AFX352" s="69"/>
      <c r="AFY352" s="69"/>
      <c r="AFZ352" s="69"/>
      <c r="AGA352" s="69"/>
      <c r="AGB352" s="69"/>
      <c r="AGC352" s="69"/>
      <c r="AGD352" s="69"/>
      <c r="AGE352" s="69"/>
      <c r="AGF352" s="69"/>
      <c r="AGG352" s="69"/>
      <c r="AGH352" s="69"/>
      <c r="AGI352" s="69"/>
      <c r="AGJ352" s="69"/>
      <c r="AGK352" s="69"/>
      <c r="AGL352" s="69"/>
      <c r="AGM352" s="69"/>
      <c r="AGN352" s="69"/>
      <c r="AGO352" s="69"/>
      <c r="AGP352" s="69"/>
      <c r="AGQ352" s="69"/>
      <c r="AGR352" s="69"/>
      <c r="AGS352" s="69"/>
      <c r="AGT352" s="69"/>
      <c r="AGU352" s="69"/>
      <c r="AGV352" s="69"/>
      <c r="AGW352" s="69"/>
      <c r="AGX352" s="69"/>
      <c r="AGY352" s="69"/>
      <c r="AGZ352" s="69"/>
      <c r="AHA352" s="69"/>
      <c r="AHB352" s="69"/>
      <c r="AHC352" s="69"/>
      <c r="AHD352" s="69"/>
      <c r="AHE352" s="69"/>
      <c r="AHF352" s="69"/>
      <c r="AHG352" s="69"/>
      <c r="AHH352" s="69"/>
      <c r="AHI352" s="69"/>
      <c r="AHJ352" s="69"/>
      <c r="AHK352" s="69"/>
      <c r="AHL352" s="69"/>
      <c r="AHM352" s="69"/>
      <c r="AHN352" s="69"/>
      <c r="AHO352" s="69"/>
      <c r="AHP352" s="69"/>
      <c r="AHQ352" s="69"/>
      <c r="AHR352" s="69"/>
      <c r="AHS352" s="69"/>
      <c r="AHT352" s="69"/>
      <c r="AHU352" s="69"/>
      <c r="AHV352" s="69"/>
      <c r="AHW352" s="69"/>
      <c r="AHX352" s="69"/>
      <c r="AHY352" s="69"/>
      <c r="AHZ352" s="69"/>
      <c r="AIA352" s="69"/>
      <c r="AIB352" s="69"/>
      <c r="AIC352" s="69"/>
      <c r="AID352" s="69"/>
      <c r="AIE352" s="69"/>
      <c r="AIF352" s="69"/>
      <c r="AIG352" s="69"/>
      <c r="AIH352" s="69"/>
      <c r="AII352" s="69"/>
      <c r="AIJ352" s="69"/>
      <c r="AIK352" s="69"/>
      <c r="AIL352" s="69"/>
      <c r="AIM352" s="69"/>
      <c r="AIN352" s="69"/>
      <c r="AIO352" s="69"/>
      <c r="AIP352" s="69"/>
      <c r="AIQ352" s="69"/>
      <c r="AIR352" s="69"/>
      <c r="AIS352" s="69"/>
      <c r="AIT352" s="69"/>
      <c r="AIU352" s="69"/>
      <c r="AIV352" s="69"/>
      <c r="AIW352" s="69"/>
      <c r="AIX352" s="69"/>
      <c r="AIY352" s="69"/>
      <c r="AIZ352" s="69"/>
      <c r="AJA352" s="69"/>
      <c r="AJB352" s="69"/>
      <c r="AJC352" s="69"/>
      <c r="AJD352" s="69"/>
      <c r="AJE352" s="69"/>
      <c r="AJF352" s="69"/>
      <c r="AJG352" s="69"/>
      <c r="AJH352" s="69"/>
      <c r="AJI352" s="69"/>
      <c r="AJJ352" s="69"/>
      <c r="AJK352" s="69"/>
      <c r="AJL352" s="69"/>
      <c r="AJM352" s="69"/>
      <c r="AJN352" s="69"/>
      <c r="AJO352" s="69"/>
      <c r="AJP352" s="69"/>
      <c r="AJQ352" s="69"/>
      <c r="AJR352" s="69"/>
      <c r="AJS352" s="69"/>
      <c r="AJT352" s="69"/>
      <c r="AJU352" s="69"/>
      <c r="AJV352" s="69"/>
      <c r="AJW352" s="69"/>
      <c r="AJX352" s="69"/>
      <c r="AJY352" s="69"/>
      <c r="AJZ352" s="69"/>
      <c r="AKA352" s="69"/>
      <c r="AKB352" s="69"/>
      <c r="AKC352" s="69"/>
      <c r="AKD352" s="69"/>
      <c r="AKE352" s="69"/>
      <c r="AKF352" s="69"/>
      <c r="AKG352" s="69"/>
      <c r="AKH352" s="69"/>
      <c r="AKI352" s="69"/>
      <c r="AKJ352" s="69"/>
      <c r="AKK352" s="69"/>
      <c r="AKL352" s="69"/>
      <c r="AKM352" s="69"/>
      <c r="AKN352" s="69"/>
      <c r="AKO352" s="69"/>
      <c r="AKP352" s="69"/>
      <c r="AKQ352" s="69"/>
      <c r="AKR352" s="69"/>
      <c r="AKS352" s="69"/>
      <c r="AKT352" s="69"/>
      <c r="AKU352" s="69"/>
      <c r="AKV352" s="69"/>
      <c r="AKW352" s="69"/>
      <c r="AKX352" s="69"/>
      <c r="AKY352" s="69"/>
      <c r="AKZ352" s="69"/>
      <c r="ALA352" s="69"/>
      <c r="ALB352" s="69"/>
      <c r="ALC352" s="69"/>
      <c r="ALD352" s="69"/>
      <c r="ALE352" s="69"/>
      <c r="ALF352" s="69"/>
      <c r="ALG352" s="69"/>
      <c r="ALH352" s="69"/>
      <c r="ALI352" s="69"/>
      <c r="ALJ352" s="69"/>
      <c r="ALK352" s="69"/>
      <c r="ALL352" s="69"/>
      <c r="ALM352" s="69"/>
      <c r="ALN352" s="69"/>
      <c r="ALO352" s="69"/>
      <c r="ALP352" s="69"/>
      <c r="ALQ352" s="69"/>
      <c r="ALR352" s="69"/>
      <c r="ALS352" s="69"/>
      <c r="ALT352" s="69"/>
      <c r="ALU352" s="69"/>
      <c r="ALV352" s="69"/>
      <c r="ALW352" s="69"/>
      <c r="ALX352" s="69"/>
      <c r="ALY352" s="69"/>
      <c r="ALZ352" s="69"/>
      <c r="AMA352" s="69"/>
      <c r="AMB352" s="69"/>
      <c r="AMC352" s="69"/>
      <c r="AMD352" s="69"/>
      <c r="AME352" s="69"/>
      <c r="AMF352" s="69"/>
      <c r="AMG352" s="69"/>
      <c r="AMH352" s="69"/>
      <c r="AMI352" s="69"/>
      <c r="AMJ352" s="69"/>
      <c r="AMK352" s="69"/>
      <c r="AML352" s="69"/>
      <c r="AMM352" s="69"/>
      <c r="AMN352" s="69"/>
      <c r="AMO352" s="69"/>
      <c r="AMP352" s="69"/>
      <c r="AMQ352" s="69"/>
      <c r="AMR352" s="69"/>
      <c r="AMS352" s="69"/>
      <c r="AMT352" s="69"/>
      <c r="AMU352" s="69"/>
      <c r="AMV352" s="69"/>
      <c r="AMW352" s="69"/>
      <c r="AMX352" s="69"/>
      <c r="AMY352" s="69"/>
      <c r="AMZ352" s="69"/>
      <c r="ANA352" s="69"/>
      <c r="ANB352" s="69"/>
      <c r="ANC352" s="69"/>
      <c r="AND352" s="69"/>
      <c r="ANE352" s="69"/>
      <c r="ANF352" s="69"/>
      <c r="ANG352" s="69"/>
      <c r="ANH352" s="69"/>
      <c r="ANI352" s="69"/>
      <c r="ANJ352" s="69"/>
      <c r="ANK352" s="69"/>
      <c r="ANL352" s="69"/>
      <c r="ANM352" s="69"/>
      <c r="ANN352" s="69"/>
      <c r="ANO352" s="69"/>
      <c r="ANP352" s="69"/>
      <c r="ANQ352" s="69"/>
      <c r="ANR352" s="69"/>
      <c r="ANS352" s="69"/>
      <c r="ANT352" s="69"/>
      <c r="ANU352" s="69"/>
      <c r="ANV352" s="69"/>
      <c r="ANW352" s="69"/>
      <c r="ANX352" s="69"/>
      <c r="ANY352" s="69"/>
      <c r="ANZ352" s="69"/>
      <c r="AOA352" s="69"/>
      <c r="AOB352" s="69"/>
      <c r="AOC352" s="69"/>
      <c r="AOD352" s="69"/>
      <c r="AOE352" s="69"/>
      <c r="AOF352" s="69"/>
      <c r="AOG352" s="69"/>
      <c r="AOH352" s="69"/>
      <c r="AOI352" s="69"/>
      <c r="AOJ352" s="69"/>
      <c r="AOK352" s="69"/>
      <c r="AOL352" s="69"/>
      <c r="AOM352" s="69"/>
      <c r="AON352" s="69"/>
      <c r="AOO352" s="69"/>
      <c r="AOP352" s="69"/>
      <c r="AOQ352" s="69"/>
      <c r="AOR352" s="69"/>
      <c r="AOS352" s="69"/>
      <c r="AOT352" s="69"/>
      <c r="AOU352" s="69"/>
      <c r="AOV352" s="69"/>
      <c r="AOW352" s="69"/>
      <c r="AOX352" s="69"/>
      <c r="AOY352" s="69"/>
      <c r="AOZ352" s="69"/>
      <c r="APA352" s="69"/>
      <c r="APB352" s="69"/>
      <c r="APC352" s="69"/>
      <c r="APD352" s="69"/>
      <c r="APE352" s="69"/>
      <c r="APF352" s="69"/>
      <c r="APG352" s="69"/>
      <c r="APH352" s="69"/>
      <c r="API352" s="69"/>
      <c r="APJ352" s="69"/>
      <c r="APK352" s="69"/>
      <c r="APL352" s="69"/>
      <c r="APM352" s="69"/>
      <c r="APN352" s="69"/>
      <c r="APO352" s="69"/>
      <c r="APP352" s="69"/>
      <c r="APQ352" s="69"/>
      <c r="APR352" s="69"/>
      <c r="APS352" s="69"/>
      <c r="APT352" s="69"/>
      <c r="APU352" s="69"/>
      <c r="APV352" s="69"/>
      <c r="APW352" s="69"/>
      <c r="APX352" s="69"/>
      <c r="APY352" s="69"/>
      <c r="APZ352" s="69"/>
      <c r="AQA352" s="69"/>
      <c r="AQB352" s="69"/>
      <c r="AQC352" s="69"/>
      <c r="AQD352" s="69"/>
      <c r="AQE352" s="69"/>
      <c r="AQF352" s="69"/>
      <c r="AQG352" s="69"/>
      <c r="AQH352" s="69"/>
      <c r="AQI352" s="69"/>
      <c r="AQJ352" s="69"/>
      <c r="AQK352" s="69"/>
      <c r="AQL352" s="69"/>
      <c r="AQM352" s="69"/>
      <c r="AQN352" s="69"/>
      <c r="AQO352" s="69"/>
      <c r="AQP352" s="69"/>
      <c r="AQQ352" s="69"/>
      <c r="AQR352" s="69"/>
      <c r="AQS352" s="69"/>
      <c r="AQT352" s="69"/>
      <c r="AQU352" s="69"/>
      <c r="AQV352" s="69"/>
      <c r="AQW352" s="69"/>
      <c r="AQX352" s="69"/>
      <c r="AQY352" s="69"/>
      <c r="AQZ352" s="69"/>
      <c r="ARA352" s="69"/>
      <c r="ARB352" s="69"/>
      <c r="ARC352" s="69"/>
      <c r="ARD352" s="69"/>
      <c r="ARE352" s="69"/>
      <c r="ARF352" s="69"/>
      <c r="ARG352" s="69"/>
      <c r="ARH352" s="69"/>
      <c r="ARI352" s="69"/>
      <c r="ARJ352" s="69"/>
      <c r="ARK352" s="69"/>
      <c r="ARL352" s="69"/>
      <c r="ARM352" s="69"/>
      <c r="ARN352" s="69"/>
      <c r="ARO352" s="69"/>
      <c r="ARP352" s="69"/>
      <c r="ARQ352" s="69"/>
      <c r="ARR352" s="69"/>
      <c r="ARS352" s="69"/>
      <c r="ART352" s="69"/>
      <c r="ARU352" s="69"/>
      <c r="ARV352" s="69"/>
      <c r="ARW352" s="69"/>
      <c r="ARX352" s="69"/>
      <c r="ARY352" s="69"/>
      <c r="ARZ352" s="69"/>
      <c r="ASA352" s="69"/>
      <c r="ASB352" s="69"/>
      <c r="ASC352" s="69"/>
      <c r="ASD352" s="69"/>
      <c r="ASE352" s="69"/>
      <c r="ASF352" s="69"/>
      <c r="ASG352" s="69"/>
      <c r="ASH352" s="69"/>
      <c r="ASI352" s="69"/>
      <c r="ASJ352" s="69"/>
      <c r="ASK352" s="69"/>
      <c r="ASL352" s="69"/>
      <c r="ASM352" s="69"/>
      <c r="ASN352" s="69"/>
      <c r="ASO352" s="69"/>
      <c r="ASP352" s="69"/>
      <c r="ASQ352" s="69"/>
      <c r="ASR352" s="69"/>
      <c r="ASS352" s="69"/>
      <c r="AST352" s="69"/>
      <c r="ASU352" s="69"/>
      <c r="ASV352" s="69"/>
      <c r="ASW352" s="69"/>
      <c r="ASX352" s="69"/>
      <c r="ASY352" s="69"/>
      <c r="ASZ352" s="69"/>
      <c r="ATA352" s="69"/>
      <c r="ATB352" s="69"/>
      <c r="ATC352" s="69"/>
      <c r="ATD352" s="69"/>
      <c r="ATE352" s="69"/>
      <c r="ATF352" s="69"/>
      <c r="ATG352" s="69"/>
      <c r="ATH352" s="69"/>
      <c r="ATI352" s="69"/>
      <c r="ATJ352" s="69"/>
      <c r="ATK352" s="69"/>
      <c r="ATL352" s="69"/>
      <c r="ATM352" s="69"/>
      <c r="ATN352" s="69"/>
      <c r="ATO352" s="69"/>
      <c r="ATP352" s="69"/>
      <c r="ATQ352" s="69"/>
      <c r="ATR352" s="69"/>
      <c r="ATS352" s="69"/>
      <c r="ATT352" s="69"/>
      <c r="ATU352" s="69"/>
      <c r="ATV352" s="69"/>
      <c r="ATW352" s="69"/>
      <c r="ATX352" s="69"/>
      <c r="ATY352" s="69"/>
      <c r="ATZ352" s="69"/>
      <c r="AUA352" s="69"/>
      <c r="AUB352" s="69"/>
      <c r="AUC352" s="69"/>
      <c r="AUD352" s="69"/>
      <c r="AUE352" s="69"/>
      <c r="AUF352" s="69"/>
      <c r="AUG352" s="69"/>
      <c r="AUH352" s="69"/>
      <c r="AUI352" s="69"/>
      <c r="AUJ352" s="69"/>
      <c r="AUK352" s="69"/>
      <c r="AUL352" s="69"/>
      <c r="AUM352" s="69"/>
      <c r="AUN352" s="69"/>
      <c r="AUO352" s="69"/>
      <c r="AUP352" s="69"/>
      <c r="AUQ352" s="69"/>
      <c r="AUR352" s="69"/>
      <c r="AUS352" s="69"/>
      <c r="AUT352" s="69"/>
      <c r="AUU352" s="69"/>
      <c r="AUV352" s="69"/>
      <c r="AUW352" s="69"/>
      <c r="AUX352" s="69"/>
      <c r="AUY352" s="69"/>
      <c r="AUZ352" s="69"/>
      <c r="AVA352" s="69"/>
      <c r="AVB352" s="69"/>
      <c r="AVC352" s="69"/>
      <c r="AVD352" s="69"/>
      <c r="AVE352" s="69"/>
      <c r="AVF352" s="69"/>
      <c r="AVG352" s="69"/>
      <c r="AVH352" s="69"/>
      <c r="AVI352" s="69"/>
      <c r="AVJ352" s="69"/>
      <c r="AVK352" s="69"/>
      <c r="AVL352" s="69"/>
      <c r="AVM352" s="69"/>
      <c r="AVN352" s="69"/>
      <c r="AVO352" s="69"/>
      <c r="AVP352" s="69"/>
      <c r="AVQ352" s="69"/>
      <c r="AVR352" s="69"/>
      <c r="AVS352" s="69"/>
      <c r="AVT352" s="69"/>
      <c r="AVU352" s="69"/>
      <c r="AVV352" s="69"/>
      <c r="AVW352" s="69"/>
      <c r="AVX352" s="69"/>
      <c r="AVY352" s="69"/>
      <c r="AVZ352" s="69"/>
      <c r="AWA352" s="69"/>
      <c r="AWB352" s="69"/>
      <c r="AWC352" s="69"/>
      <c r="AWD352" s="69"/>
      <c r="AWE352" s="69"/>
      <c r="AWF352" s="69"/>
      <c r="AWG352" s="69"/>
      <c r="AWH352" s="69"/>
      <c r="AWI352" s="69"/>
      <c r="AWJ352" s="69"/>
      <c r="AWK352" s="69"/>
      <c r="AWL352" s="69"/>
      <c r="AWM352" s="69"/>
      <c r="AWN352" s="69"/>
      <c r="AWO352" s="69"/>
      <c r="AWP352" s="69"/>
      <c r="AWQ352" s="69"/>
      <c r="AWR352" s="69"/>
      <c r="AWS352" s="69"/>
      <c r="AWT352" s="69"/>
      <c r="AWU352" s="69"/>
      <c r="AWV352" s="69"/>
      <c r="AWW352" s="69"/>
      <c r="AWX352" s="69"/>
      <c r="AWY352" s="69"/>
      <c r="AWZ352" s="69"/>
      <c r="AXA352" s="69"/>
      <c r="AXB352" s="69"/>
      <c r="AXC352" s="69"/>
      <c r="AXD352" s="69"/>
      <c r="AXE352" s="69"/>
      <c r="AXF352" s="69"/>
      <c r="AXG352" s="69"/>
      <c r="AXH352" s="69"/>
      <c r="AXI352" s="69"/>
      <c r="AXJ352" s="69"/>
      <c r="AXK352" s="69"/>
      <c r="AXL352" s="69"/>
      <c r="AXM352" s="69"/>
      <c r="AXN352" s="69"/>
      <c r="AXO352" s="69"/>
      <c r="AXP352" s="69"/>
      <c r="AXQ352" s="69"/>
      <c r="AXR352" s="69"/>
      <c r="AXS352" s="69"/>
      <c r="AXT352" s="69"/>
      <c r="AXU352" s="69"/>
      <c r="AXV352" s="69"/>
      <c r="AXW352" s="69"/>
      <c r="AXX352" s="69"/>
      <c r="AXY352" s="69"/>
      <c r="AXZ352" s="69"/>
      <c r="AYA352" s="69"/>
      <c r="AYB352" s="69"/>
      <c r="AYC352" s="69"/>
      <c r="AYD352" s="69"/>
      <c r="AYE352" s="69"/>
      <c r="AYF352" s="69"/>
      <c r="AYG352" s="69"/>
      <c r="AYH352" s="69"/>
      <c r="AYI352" s="69"/>
      <c r="AYJ352" s="69"/>
      <c r="AYK352" s="69"/>
      <c r="AYL352" s="69"/>
      <c r="AYM352" s="69"/>
      <c r="AYN352" s="69"/>
      <c r="AYO352" s="69"/>
      <c r="AYP352" s="69"/>
      <c r="AYQ352" s="69"/>
      <c r="AYR352" s="69"/>
      <c r="AYS352" s="69"/>
      <c r="AYT352" s="69"/>
      <c r="AYU352" s="69"/>
      <c r="AYV352" s="69"/>
      <c r="AYW352" s="69"/>
      <c r="AYX352" s="69"/>
      <c r="AYY352" s="69"/>
      <c r="AYZ352" s="69"/>
      <c r="AZA352" s="69"/>
      <c r="AZB352" s="69"/>
      <c r="AZC352" s="69"/>
      <c r="AZD352" s="69"/>
      <c r="AZE352" s="69"/>
      <c r="AZF352" s="69"/>
      <c r="AZG352" s="69"/>
      <c r="AZH352" s="69"/>
      <c r="AZI352" s="69"/>
      <c r="AZJ352" s="69"/>
      <c r="AZK352" s="69"/>
      <c r="AZL352" s="69"/>
      <c r="AZM352" s="69"/>
      <c r="AZN352" s="69"/>
      <c r="AZO352" s="69"/>
      <c r="AZP352" s="69"/>
      <c r="AZQ352" s="69"/>
      <c r="AZR352" s="69"/>
      <c r="AZS352" s="69"/>
      <c r="AZT352" s="69"/>
      <c r="AZU352" s="69"/>
      <c r="AZV352" s="69"/>
      <c r="AZW352" s="69"/>
      <c r="AZX352" s="69"/>
      <c r="AZY352" s="69"/>
      <c r="AZZ352" s="69"/>
      <c r="BAA352" s="69"/>
      <c r="BAB352" s="69"/>
      <c r="BAC352" s="69"/>
      <c r="BAD352" s="69"/>
      <c r="BAE352" s="69"/>
      <c r="BAF352" s="69"/>
      <c r="BAG352" s="69"/>
      <c r="BAH352" s="69"/>
      <c r="BAI352" s="69"/>
      <c r="BAJ352" s="69"/>
      <c r="BAK352" s="69"/>
      <c r="BAL352" s="69"/>
      <c r="BAM352" s="69"/>
      <c r="BAN352" s="69"/>
      <c r="BAO352" s="69"/>
      <c r="BAP352" s="69"/>
      <c r="BAQ352" s="69"/>
      <c r="BAR352" s="69"/>
      <c r="BAS352" s="69"/>
      <c r="BAT352" s="69"/>
      <c r="BAU352" s="69"/>
      <c r="BAV352" s="69"/>
      <c r="BAW352" s="69"/>
      <c r="BAX352" s="69"/>
      <c r="BAY352" s="69"/>
      <c r="BAZ352" s="69"/>
      <c r="BBA352" s="69"/>
      <c r="BBB352" s="69"/>
    </row>
    <row r="353" s="52" customFormat="1" spans="1:14">
      <c r="A353" s="98"/>
      <c r="B353" s="119" t="s">
        <v>602</v>
      </c>
      <c r="C353" s="94">
        <v>100</v>
      </c>
      <c r="D353" s="116"/>
      <c r="E353" s="100"/>
      <c r="F353" s="100"/>
      <c r="G353" s="96"/>
      <c r="H353" s="99"/>
      <c r="I353" s="107"/>
      <c r="J353" s="107"/>
      <c r="K353" s="108"/>
      <c r="L353" s="108"/>
      <c r="M353" s="109"/>
      <c r="N353" s="71"/>
    </row>
    <row r="354" s="52" customFormat="1" spans="1:14">
      <c r="A354" s="98"/>
      <c r="B354" s="119" t="s">
        <v>603</v>
      </c>
      <c r="C354" s="94">
        <v>99</v>
      </c>
      <c r="D354" s="116"/>
      <c r="E354" s="95"/>
      <c r="F354" s="95"/>
      <c r="G354" s="96"/>
      <c r="H354" s="99"/>
      <c r="I354" s="107"/>
      <c r="J354" s="107"/>
      <c r="K354" s="108"/>
      <c r="L354" s="108"/>
      <c r="M354" s="109"/>
      <c r="N354" s="71"/>
    </row>
    <row r="355" s="52" customFormat="1" spans="1:14">
      <c r="A355" s="98"/>
      <c r="B355" s="119" t="s">
        <v>604</v>
      </c>
      <c r="C355" s="94">
        <v>95.3333333333333</v>
      </c>
      <c r="D355" s="116"/>
      <c r="E355" s="95"/>
      <c r="F355" s="95"/>
      <c r="G355" s="96"/>
      <c r="H355" s="99"/>
      <c r="I355" s="107"/>
      <c r="J355" s="107"/>
      <c r="K355" s="108"/>
      <c r="L355" s="108"/>
      <c r="M355" s="109"/>
      <c r="N355" s="71"/>
    </row>
    <row r="356" s="52" customFormat="1" spans="1:14">
      <c r="A356" s="98"/>
      <c r="B356" s="119" t="s">
        <v>605</v>
      </c>
      <c r="C356" s="94">
        <v>93</v>
      </c>
      <c r="D356" s="116"/>
      <c r="E356" s="95"/>
      <c r="F356" s="95"/>
      <c r="G356" s="96"/>
      <c r="H356" s="99"/>
      <c r="I356" s="107"/>
      <c r="J356" s="107"/>
      <c r="K356" s="108"/>
      <c r="L356" s="108"/>
      <c r="M356" s="109"/>
      <c r="N356" s="71"/>
    </row>
    <row r="357" s="52" customFormat="1" spans="1:14">
      <c r="A357" s="98"/>
      <c r="B357" s="119" t="s">
        <v>606</v>
      </c>
      <c r="C357" s="94">
        <v>88.6666666666667</v>
      </c>
      <c r="D357" s="116"/>
      <c r="E357" s="95"/>
      <c r="F357" s="95"/>
      <c r="G357" s="96"/>
      <c r="H357" s="99"/>
      <c r="I357" s="107"/>
      <c r="J357" s="107"/>
      <c r="K357" s="108"/>
      <c r="L357" s="108"/>
      <c r="M357" s="109"/>
      <c r="N357" s="71"/>
    </row>
    <row r="358" s="52" customFormat="1" spans="1:14">
      <c r="A358" s="98"/>
      <c r="B358" s="119" t="s">
        <v>607</v>
      </c>
      <c r="C358" s="94">
        <v>99</v>
      </c>
      <c r="D358" s="116"/>
      <c r="E358" s="95"/>
      <c r="F358" s="95"/>
      <c r="G358" s="96"/>
      <c r="H358" s="99"/>
      <c r="I358" s="107"/>
      <c r="J358" s="107"/>
      <c r="K358" s="108"/>
      <c r="L358" s="108"/>
      <c r="M358" s="109"/>
      <c r="N358" s="71"/>
    </row>
    <row r="359" s="52" customFormat="1" spans="1:14">
      <c r="A359" s="98"/>
      <c r="B359" s="119" t="s">
        <v>608</v>
      </c>
      <c r="C359" s="94">
        <v>93.3333333333333</v>
      </c>
      <c r="D359" s="116"/>
      <c r="E359" s="95"/>
      <c r="F359" s="95"/>
      <c r="G359" s="96"/>
      <c r="H359" s="99"/>
      <c r="I359" s="107"/>
      <c r="J359" s="107"/>
      <c r="K359" s="108"/>
      <c r="L359" s="108"/>
      <c r="M359" s="109"/>
      <c r="N359" s="71"/>
    </row>
    <row r="360" s="52" customFormat="1" spans="1:14">
      <c r="A360" s="98"/>
      <c r="B360" s="119" t="s">
        <v>609</v>
      </c>
      <c r="C360" s="94">
        <v>96</v>
      </c>
      <c r="D360" s="95"/>
      <c r="E360" s="95"/>
      <c r="F360" s="95"/>
      <c r="G360" s="96"/>
      <c r="H360" s="99"/>
      <c r="I360" s="107"/>
      <c r="J360" s="107"/>
      <c r="K360" s="108"/>
      <c r="L360" s="108"/>
      <c r="M360" s="109"/>
      <c r="N360" s="71"/>
    </row>
    <row r="361" s="52" customFormat="1" spans="1:14">
      <c r="A361" s="98"/>
      <c r="B361" s="119" t="s">
        <v>610</v>
      </c>
      <c r="C361" s="94">
        <v>93.3333333333333</v>
      </c>
      <c r="D361" s="95"/>
      <c r="E361" s="95"/>
      <c r="F361" s="95"/>
      <c r="G361" s="96"/>
      <c r="H361" s="99"/>
      <c r="I361" s="107"/>
      <c r="J361" s="107"/>
      <c r="K361" s="108"/>
      <c r="L361" s="108"/>
      <c r="M361" s="109"/>
      <c r="N361" s="71"/>
    </row>
    <row r="362" s="52" customFormat="1" spans="1:14">
      <c r="A362" s="98"/>
      <c r="B362" s="119" t="s">
        <v>611</v>
      </c>
      <c r="C362" s="94">
        <v>93</v>
      </c>
      <c r="D362" s="95"/>
      <c r="E362" s="95"/>
      <c r="F362" s="95"/>
      <c r="G362" s="96"/>
      <c r="H362" s="99"/>
      <c r="I362" s="107"/>
      <c r="J362" s="107"/>
      <c r="K362" s="108"/>
      <c r="L362" s="108"/>
      <c r="M362" s="109"/>
      <c r="N362" s="71"/>
    </row>
    <row r="363" s="52" customFormat="1" spans="1:14">
      <c r="A363" s="98"/>
      <c r="B363" s="119" t="s">
        <v>612</v>
      </c>
      <c r="C363" s="94">
        <v>94</v>
      </c>
      <c r="D363" s="95"/>
      <c r="E363" s="95"/>
      <c r="F363" s="95"/>
      <c r="G363" s="96"/>
      <c r="H363" s="99"/>
      <c r="I363" s="107"/>
      <c r="J363" s="107"/>
      <c r="K363" s="108"/>
      <c r="L363" s="108"/>
      <c r="M363" s="109"/>
      <c r="N363" s="71"/>
    </row>
    <row r="364" s="52" customFormat="1" spans="1:14">
      <c r="A364" s="98"/>
      <c r="B364" s="119" t="s">
        <v>613</v>
      </c>
      <c r="C364" s="94">
        <v>99.3333333333333</v>
      </c>
      <c r="D364" s="95"/>
      <c r="E364" s="95"/>
      <c r="F364" s="95"/>
      <c r="G364" s="96"/>
      <c r="H364" s="99"/>
      <c r="I364" s="107"/>
      <c r="J364" s="107"/>
      <c r="K364" s="108"/>
      <c r="L364" s="108"/>
      <c r="M364" s="109"/>
      <c r="N364" s="71"/>
    </row>
    <row r="365" s="52" customFormat="1" spans="1:14">
      <c r="A365" s="98"/>
      <c r="B365" s="114" t="s">
        <v>614</v>
      </c>
      <c r="C365" s="94">
        <v>94.6666666666667</v>
      </c>
      <c r="D365" s="95"/>
      <c r="E365" s="95"/>
      <c r="F365" s="95"/>
      <c r="G365" s="96"/>
      <c r="H365" s="99"/>
      <c r="I365" s="107"/>
      <c r="J365" s="107"/>
      <c r="K365" s="108"/>
      <c r="L365" s="108"/>
      <c r="M365" s="109"/>
      <c r="N365" s="71"/>
    </row>
    <row r="366" s="52" customFormat="1" spans="1:14">
      <c r="A366" s="92" t="s">
        <v>50</v>
      </c>
      <c r="B366" s="114" t="s">
        <v>601</v>
      </c>
      <c r="C366" s="94">
        <v>94.6666666666667</v>
      </c>
      <c r="D366" s="95"/>
      <c r="E366" s="95"/>
      <c r="F366" s="95"/>
      <c r="G366" s="96"/>
      <c r="H366" s="97">
        <f>COUNT(C366:C381)</f>
        <v>16</v>
      </c>
      <c r="I366" s="104">
        <f>COUNTIF(C366:C381,"&gt;=95")</f>
        <v>3</v>
      </c>
      <c r="J366" s="104">
        <f>COUNTIF(C366:C381,"&lt;85")</f>
        <v>1</v>
      </c>
      <c r="K366" s="105">
        <f>I366/H366</f>
        <v>0.1875</v>
      </c>
      <c r="L366" s="105">
        <f>J366/H366</f>
        <v>0.0625</v>
      </c>
      <c r="M366" s="106">
        <f>K366*60+40</f>
        <v>51.25</v>
      </c>
      <c r="N366" s="71"/>
    </row>
    <row r="367" s="52" customFormat="1" spans="1:14">
      <c r="A367" s="98"/>
      <c r="B367" s="95" t="s">
        <v>615</v>
      </c>
      <c r="C367" s="94">
        <v>93.3333333333333</v>
      </c>
      <c r="D367" s="95"/>
      <c r="E367" s="95"/>
      <c r="F367" s="95"/>
      <c r="G367" s="96"/>
      <c r="H367" s="99"/>
      <c r="I367" s="107"/>
      <c r="J367" s="107"/>
      <c r="K367" s="108"/>
      <c r="L367" s="108"/>
      <c r="M367" s="109"/>
      <c r="N367" s="71"/>
    </row>
    <row r="368" s="52" customFormat="1" spans="1:14">
      <c r="A368" s="98"/>
      <c r="B368" s="120" t="s">
        <v>593</v>
      </c>
      <c r="C368" s="94">
        <v>94.3333333333333</v>
      </c>
      <c r="D368" s="95"/>
      <c r="E368" s="95"/>
      <c r="F368" s="95"/>
      <c r="G368" s="96"/>
      <c r="H368" s="99"/>
      <c r="I368" s="107"/>
      <c r="J368" s="107"/>
      <c r="K368" s="108"/>
      <c r="L368" s="108"/>
      <c r="M368" s="109"/>
      <c r="N368" s="71"/>
    </row>
    <row r="369" s="52" customFormat="1" spans="1:14">
      <c r="A369" s="98"/>
      <c r="B369" s="93" t="s">
        <v>613</v>
      </c>
      <c r="C369" s="94">
        <v>99.3333333333333</v>
      </c>
      <c r="D369" s="96"/>
      <c r="E369" s="100"/>
      <c r="F369" s="95"/>
      <c r="G369" s="96"/>
      <c r="H369" s="99"/>
      <c r="I369" s="107"/>
      <c r="J369" s="107"/>
      <c r="K369" s="108"/>
      <c r="L369" s="108"/>
      <c r="M369" s="109"/>
      <c r="N369" s="71"/>
    </row>
    <row r="370" s="52" customFormat="1" spans="1:14">
      <c r="A370" s="98"/>
      <c r="B370" s="114" t="s">
        <v>616</v>
      </c>
      <c r="C370" s="94">
        <v>90.6666666666667</v>
      </c>
      <c r="D370" s="96"/>
      <c r="E370" s="95"/>
      <c r="F370" s="100"/>
      <c r="G370" s="96"/>
      <c r="H370" s="99"/>
      <c r="I370" s="107"/>
      <c r="J370" s="107"/>
      <c r="K370" s="108"/>
      <c r="L370" s="108"/>
      <c r="M370" s="109"/>
      <c r="N370" s="71"/>
    </row>
    <row r="371" s="52" customFormat="1" spans="1:14">
      <c r="A371" s="98"/>
      <c r="B371" s="114" t="s">
        <v>617</v>
      </c>
      <c r="C371" s="94">
        <v>95.6666666666667</v>
      </c>
      <c r="D371" s="96"/>
      <c r="E371" s="95"/>
      <c r="F371" s="95"/>
      <c r="G371" s="96"/>
      <c r="H371" s="99"/>
      <c r="I371" s="107"/>
      <c r="J371" s="107"/>
      <c r="K371" s="108"/>
      <c r="L371" s="108"/>
      <c r="M371" s="109"/>
      <c r="N371" s="71"/>
    </row>
    <row r="372" s="52" customFormat="1" spans="1:14">
      <c r="A372" s="98"/>
      <c r="B372" s="114" t="s">
        <v>618</v>
      </c>
      <c r="C372" s="94">
        <v>88.6666666666667</v>
      </c>
      <c r="D372" s="96"/>
      <c r="E372" s="95"/>
      <c r="F372" s="95"/>
      <c r="G372" s="96"/>
      <c r="H372" s="99"/>
      <c r="I372" s="107"/>
      <c r="J372" s="107"/>
      <c r="K372" s="108"/>
      <c r="L372" s="108"/>
      <c r="M372" s="109"/>
      <c r="N372" s="71"/>
    </row>
    <row r="373" s="52" customFormat="1" spans="1:14">
      <c r="A373" s="98"/>
      <c r="B373" s="114" t="s">
        <v>619</v>
      </c>
      <c r="C373" s="94">
        <v>93.6666666666667</v>
      </c>
      <c r="D373" s="96"/>
      <c r="E373" s="95"/>
      <c r="F373" s="95"/>
      <c r="G373" s="96"/>
      <c r="H373" s="99"/>
      <c r="I373" s="107"/>
      <c r="J373" s="107"/>
      <c r="K373" s="108"/>
      <c r="L373" s="108"/>
      <c r="M373" s="109"/>
      <c r="N373" s="71"/>
    </row>
    <row r="374" s="43" customFormat="1" spans="1:14">
      <c r="A374" s="98"/>
      <c r="B374" s="114" t="s">
        <v>620</v>
      </c>
      <c r="C374" s="94">
        <v>88</v>
      </c>
      <c r="D374" s="96"/>
      <c r="E374" s="95"/>
      <c r="F374" s="96"/>
      <c r="G374" s="96"/>
      <c r="H374" s="99"/>
      <c r="I374" s="107"/>
      <c r="J374" s="107"/>
      <c r="K374" s="108"/>
      <c r="L374" s="108"/>
      <c r="M374" s="109"/>
      <c r="N374" s="71"/>
    </row>
    <row r="375" s="43" customFormat="1" spans="1:14">
      <c r="A375" s="98"/>
      <c r="B375" s="95" t="s">
        <v>614</v>
      </c>
      <c r="C375" s="94">
        <v>94.6666666666667</v>
      </c>
      <c r="D375" s="96"/>
      <c r="E375" s="95"/>
      <c r="F375" s="96"/>
      <c r="G375" s="96"/>
      <c r="H375" s="99"/>
      <c r="I375" s="107"/>
      <c r="J375" s="107"/>
      <c r="K375" s="108"/>
      <c r="L375" s="108"/>
      <c r="M375" s="109"/>
      <c r="N375" s="71"/>
    </row>
    <row r="376" s="43" customFormat="1" spans="1:14">
      <c r="A376" s="98"/>
      <c r="B376" s="114" t="s">
        <v>621</v>
      </c>
      <c r="C376" s="94">
        <v>85</v>
      </c>
      <c r="D376" s="96"/>
      <c r="E376" s="95"/>
      <c r="F376" s="96"/>
      <c r="G376" s="96"/>
      <c r="H376" s="99"/>
      <c r="I376" s="107"/>
      <c r="J376" s="107"/>
      <c r="K376" s="108"/>
      <c r="L376" s="108"/>
      <c r="M376" s="109"/>
      <c r="N376" s="71"/>
    </row>
    <row r="377" s="43" customFormat="1" spans="1:14">
      <c r="A377" s="98"/>
      <c r="B377" s="114" t="s">
        <v>622</v>
      </c>
      <c r="C377" s="94">
        <v>93</v>
      </c>
      <c r="D377" s="96"/>
      <c r="E377" s="96"/>
      <c r="F377" s="96"/>
      <c r="G377" s="96"/>
      <c r="H377" s="99"/>
      <c r="I377" s="107"/>
      <c r="J377" s="107"/>
      <c r="K377" s="108"/>
      <c r="L377" s="108"/>
      <c r="M377" s="109"/>
      <c r="N377" s="71"/>
    </row>
    <row r="378" s="43" customFormat="1" spans="1:14">
      <c r="A378" s="98"/>
      <c r="B378" s="114" t="s">
        <v>623</v>
      </c>
      <c r="C378" s="94">
        <v>95.6666666666667</v>
      </c>
      <c r="D378" s="96"/>
      <c r="E378" s="96"/>
      <c r="F378" s="96"/>
      <c r="G378" s="96"/>
      <c r="H378" s="99"/>
      <c r="I378" s="107"/>
      <c r="J378" s="107"/>
      <c r="K378" s="108"/>
      <c r="L378" s="108"/>
      <c r="M378" s="109"/>
      <c r="N378" s="71"/>
    </row>
    <row r="379" s="43" customFormat="1" spans="1:14">
      <c r="A379" s="98"/>
      <c r="B379" s="114" t="s">
        <v>624</v>
      </c>
      <c r="C379" s="94">
        <v>90.6666666666667</v>
      </c>
      <c r="D379" s="96"/>
      <c r="E379" s="96"/>
      <c r="F379" s="96"/>
      <c r="G379" s="96"/>
      <c r="H379" s="99"/>
      <c r="I379" s="107"/>
      <c r="J379" s="107"/>
      <c r="K379" s="108"/>
      <c r="L379" s="108"/>
      <c r="M379" s="109"/>
      <c r="N379" s="71"/>
    </row>
    <row r="380" s="43" customFormat="1" spans="1:14">
      <c r="A380" s="98"/>
      <c r="B380" s="114" t="s">
        <v>599</v>
      </c>
      <c r="C380" s="94">
        <v>84.6666666666667</v>
      </c>
      <c r="D380" s="96"/>
      <c r="E380" s="96"/>
      <c r="F380" s="96"/>
      <c r="G380" s="96"/>
      <c r="H380" s="99"/>
      <c r="I380" s="107"/>
      <c r="J380" s="107"/>
      <c r="K380" s="108"/>
      <c r="L380" s="108"/>
      <c r="M380" s="109"/>
      <c r="N380" s="71"/>
    </row>
    <row r="381" s="43" customFormat="1" spans="1:14">
      <c r="A381" s="98"/>
      <c r="B381" s="114" t="s">
        <v>625</v>
      </c>
      <c r="C381" s="94">
        <v>92.3333333333333</v>
      </c>
      <c r="D381" s="95"/>
      <c r="E381" s="96"/>
      <c r="F381" s="96"/>
      <c r="G381" s="96"/>
      <c r="H381" s="99"/>
      <c r="I381" s="107"/>
      <c r="J381" s="107"/>
      <c r="K381" s="108"/>
      <c r="L381" s="108"/>
      <c r="M381" s="109"/>
      <c r="N381" s="71"/>
    </row>
    <row r="382" s="43" customFormat="1" spans="1:14">
      <c r="A382" s="92" t="s">
        <v>51</v>
      </c>
      <c r="B382" s="114" t="s">
        <v>615</v>
      </c>
      <c r="C382" s="94">
        <v>93.3333333333333</v>
      </c>
      <c r="D382" s="95"/>
      <c r="E382" s="96"/>
      <c r="F382" s="96"/>
      <c r="G382" s="96"/>
      <c r="H382" s="97">
        <f>COUNT(C382:C396)</f>
        <v>15</v>
      </c>
      <c r="I382" s="104">
        <f>COUNTIF(C382:C396,"&gt;=95")</f>
        <v>6</v>
      </c>
      <c r="J382" s="104">
        <f>COUNTIF(C382:C396,"&lt;85")</f>
        <v>0</v>
      </c>
      <c r="K382" s="105">
        <f>I382/H382</f>
        <v>0.4</v>
      </c>
      <c r="L382" s="105">
        <f>J382/H382</f>
        <v>0</v>
      </c>
      <c r="M382" s="106">
        <f>K382*60+40</f>
        <v>64</v>
      </c>
      <c r="N382" s="71"/>
    </row>
    <row r="383" s="43" customFormat="1" ht="16.95" customHeight="1" spans="1:14">
      <c r="A383" s="98"/>
      <c r="B383" s="114" t="s">
        <v>566</v>
      </c>
      <c r="C383" s="94">
        <v>98</v>
      </c>
      <c r="D383" s="95"/>
      <c r="E383" s="96"/>
      <c r="F383" s="96"/>
      <c r="G383" s="96"/>
      <c r="H383" s="99"/>
      <c r="I383" s="107"/>
      <c r="J383" s="107"/>
      <c r="K383" s="108"/>
      <c r="L383" s="108"/>
      <c r="M383" s="109"/>
      <c r="N383" s="71"/>
    </row>
    <row r="384" s="43" customFormat="1" spans="1:14">
      <c r="A384" s="98"/>
      <c r="B384" s="114" t="s">
        <v>626</v>
      </c>
      <c r="C384" s="94">
        <v>96.6666666666667</v>
      </c>
      <c r="D384" s="95"/>
      <c r="E384" s="96"/>
      <c r="F384" s="96"/>
      <c r="G384" s="96"/>
      <c r="H384" s="99"/>
      <c r="I384" s="107"/>
      <c r="J384" s="107"/>
      <c r="K384" s="108"/>
      <c r="L384" s="108"/>
      <c r="M384" s="109"/>
      <c r="N384" s="71"/>
    </row>
    <row r="385" s="43" customFormat="1" spans="1:14">
      <c r="A385" s="98"/>
      <c r="B385" s="114" t="s">
        <v>627</v>
      </c>
      <c r="C385" s="94">
        <v>92.6666666666667</v>
      </c>
      <c r="D385" s="95"/>
      <c r="E385" s="96"/>
      <c r="F385" s="96"/>
      <c r="G385" s="96"/>
      <c r="H385" s="99"/>
      <c r="I385" s="107"/>
      <c r="J385" s="107"/>
      <c r="K385" s="108"/>
      <c r="L385" s="108"/>
      <c r="M385" s="109"/>
      <c r="N385" s="71"/>
    </row>
    <row r="386" s="43" customFormat="1" spans="1:14">
      <c r="A386" s="98"/>
      <c r="B386" s="114" t="s">
        <v>628</v>
      </c>
      <c r="C386" s="94">
        <v>95.3333333333333</v>
      </c>
      <c r="D386" s="95"/>
      <c r="E386" s="96"/>
      <c r="F386" s="95"/>
      <c r="G386" s="96"/>
      <c r="H386" s="99"/>
      <c r="I386" s="107"/>
      <c r="J386" s="107"/>
      <c r="K386" s="108"/>
      <c r="L386" s="108"/>
      <c r="M386" s="109"/>
      <c r="N386" s="71"/>
    </row>
    <row r="387" s="43" customFormat="1" spans="1:14">
      <c r="A387" s="98"/>
      <c r="B387" s="114" t="s">
        <v>629</v>
      </c>
      <c r="C387" s="94">
        <v>93.3333333333333</v>
      </c>
      <c r="D387" s="95"/>
      <c r="E387" s="96"/>
      <c r="F387" s="95"/>
      <c r="G387" s="96"/>
      <c r="H387" s="99"/>
      <c r="I387" s="107"/>
      <c r="J387" s="107"/>
      <c r="K387" s="108"/>
      <c r="L387" s="108"/>
      <c r="M387" s="109"/>
      <c r="N387" s="71"/>
    </row>
    <row r="388" s="43" customFormat="1" spans="1:14">
      <c r="A388" s="98"/>
      <c r="B388" s="114" t="s">
        <v>630</v>
      </c>
      <c r="C388" s="94">
        <v>96.6666666666667</v>
      </c>
      <c r="D388" s="95"/>
      <c r="E388" s="96"/>
      <c r="F388" s="95"/>
      <c r="G388" s="96"/>
      <c r="H388" s="99"/>
      <c r="I388" s="107"/>
      <c r="J388" s="107"/>
      <c r="K388" s="108"/>
      <c r="L388" s="108"/>
      <c r="M388" s="109"/>
      <c r="N388" s="71"/>
    </row>
    <row r="389" s="43" customFormat="1" spans="1:14">
      <c r="A389" s="98"/>
      <c r="B389" s="95" t="s">
        <v>614</v>
      </c>
      <c r="C389" s="94">
        <v>94.6666666666667</v>
      </c>
      <c r="D389" s="95"/>
      <c r="E389" s="96"/>
      <c r="F389" s="95"/>
      <c r="G389" s="96"/>
      <c r="H389" s="99"/>
      <c r="I389" s="107"/>
      <c r="J389" s="107"/>
      <c r="K389" s="108"/>
      <c r="L389" s="108"/>
      <c r="M389" s="109"/>
      <c r="N389" s="71"/>
    </row>
    <row r="390" s="43" customFormat="1" spans="1:14">
      <c r="A390" s="98"/>
      <c r="B390" s="127" t="s">
        <v>596</v>
      </c>
      <c r="C390" s="94">
        <v>92.6666666666667</v>
      </c>
      <c r="D390" s="95"/>
      <c r="E390" s="96"/>
      <c r="F390" s="95"/>
      <c r="G390" s="96"/>
      <c r="H390" s="99"/>
      <c r="I390" s="107"/>
      <c r="J390" s="107"/>
      <c r="K390" s="108"/>
      <c r="L390" s="108"/>
      <c r="M390" s="109"/>
      <c r="N390" s="71"/>
    </row>
    <row r="391" s="43" customFormat="1" spans="1:14">
      <c r="A391" s="98"/>
      <c r="B391" s="95" t="s">
        <v>631</v>
      </c>
      <c r="C391" s="94">
        <v>98.6666666666667</v>
      </c>
      <c r="D391" s="95"/>
      <c r="E391" s="96"/>
      <c r="F391" s="95"/>
      <c r="G391" s="96"/>
      <c r="H391" s="99"/>
      <c r="I391" s="107"/>
      <c r="J391" s="107"/>
      <c r="K391" s="108"/>
      <c r="L391" s="108"/>
      <c r="M391" s="109"/>
      <c r="N391" s="71"/>
    </row>
    <row r="392" s="43" customFormat="1" spans="1:14">
      <c r="A392" s="98"/>
      <c r="B392" s="128" t="s">
        <v>623</v>
      </c>
      <c r="C392" s="94">
        <v>95.6666666666667</v>
      </c>
      <c r="D392" s="95"/>
      <c r="E392" s="96"/>
      <c r="F392" s="95"/>
      <c r="G392" s="96"/>
      <c r="H392" s="99"/>
      <c r="I392" s="107"/>
      <c r="J392" s="107"/>
      <c r="K392" s="108"/>
      <c r="L392" s="108"/>
      <c r="M392" s="109"/>
      <c r="N392" s="71"/>
    </row>
    <row r="393" s="43" customFormat="1" spans="1:14">
      <c r="A393" s="98"/>
      <c r="B393" s="127" t="s">
        <v>625</v>
      </c>
      <c r="C393" s="94">
        <v>92.3333333333333</v>
      </c>
      <c r="D393" s="95"/>
      <c r="E393" s="96"/>
      <c r="F393" s="95"/>
      <c r="G393" s="96"/>
      <c r="H393" s="99"/>
      <c r="I393" s="107"/>
      <c r="J393" s="107"/>
      <c r="K393" s="108"/>
      <c r="L393" s="108"/>
      <c r="M393" s="109"/>
      <c r="N393" s="71"/>
    </row>
    <row r="394" s="43" customFormat="1" spans="1:14">
      <c r="A394" s="98"/>
      <c r="B394" s="127" t="s">
        <v>632</v>
      </c>
      <c r="C394" s="94">
        <v>94.6666666666667</v>
      </c>
      <c r="D394" s="95"/>
      <c r="E394" s="117"/>
      <c r="F394" s="95"/>
      <c r="G394" s="96"/>
      <c r="H394" s="99"/>
      <c r="I394" s="107"/>
      <c r="J394" s="107"/>
      <c r="K394" s="108"/>
      <c r="L394" s="108"/>
      <c r="M394" s="109"/>
      <c r="N394" s="71"/>
    </row>
    <row r="395" s="43" customFormat="1" spans="1:14">
      <c r="A395" s="98"/>
      <c r="B395" s="114" t="s">
        <v>633</v>
      </c>
      <c r="C395" s="94">
        <v>92</v>
      </c>
      <c r="D395" s="95"/>
      <c r="E395" s="103"/>
      <c r="F395" s="95"/>
      <c r="G395" s="96"/>
      <c r="H395" s="99"/>
      <c r="I395" s="107"/>
      <c r="J395" s="107"/>
      <c r="K395" s="108"/>
      <c r="L395" s="108"/>
      <c r="M395" s="109"/>
      <c r="N395" s="71"/>
    </row>
    <row r="396" s="43" customFormat="1" spans="1:14">
      <c r="A396" s="129"/>
      <c r="B396" s="114" t="s">
        <v>634</v>
      </c>
      <c r="C396" s="94">
        <v>92.6666666666667</v>
      </c>
      <c r="D396" s="95"/>
      <c r="E396" s="103"/>
      <c r="F396" s="95"/>
      <c r="G396" s="96"/>
      <c r="H396" s="130"/>
      <c r="I396" s="132"/>
      <c r="J396" s="132"/>
      <c r="K396" s="133"/>
      <c r="L396" s="133"/>
      <c r="M396" s="121"/>
      <c r="N396" s="71"/>
    </row>
    <row r="397" s="43" customFormat="1" spans="1:14">
      <c r="A397" s="98" t="s">
        <v>52</v>
      </c>
      <c r="B397" s="114" t="s">
        <v>635</v>
      </c>
      <c r="C397" s="94">
        <v>91.6666666666667</v>
      </c>
      <c r="D397" s="96"/>
      <c r="E397" s="102"/>
      <c r="F397" s="95"/>
      <c r="G397" s="96"/>
      <c r="H397" s="99">
        <f>COUNT(C397:C404)</f>
        <v>8</v>
      </c>
      <c r="I397" s="107">
        <f>COUNTIF(C397:C404,"&gt;=95")</f>
        <v>3</v>
      </c>
      <c r="J397" s="107">
        <f>COUNTIF(C397:C404,"&lt;85")</f>
        <v>0</v>
      </c>
      <c r="K397" s="108">
        <f>I397/H397</f>
        <v>0.375</v>
      </c>
      <c r="L397" s="108">
        <f>J397/H397</f>
        <v>0</v>
      </c>
      <c r="M397" s="109">
        <f>K397*60+40</f>
        <v>62.5</v>
      </c>
      <c r="N397" s="71"/>
    </row>
    <row r="398" s="43" customFormat="1" spans="1:14">
      <c r="A398" s="98"/>
      <c r="B398" s="114" t="s">
        <v>636</v>
      </c>
      <c r="C398" s="94">
        <v>92.3333333333333</v>
      </c>
      <c r="D398" s="96"/>
      <c r="E398" s="103"/>
      <c r="F398" s="95"/>
      <c r="G398" s="96"/>
      <c r="H398" s="99"/>
      <c r="I398" s="107"/>
      <c r="J398" s="107"/>
      <c r="K398" s="108"/>
      <c r="L398" s="108"/>
      <c r="M398" s="109"/>
      <c r="N398" s="71"/>
    </row>
    <row r="399" s="43" customFormat="1" spans="1:14">
      <c r="A399" s="98"/>
      <c r="B399" s="114" t="s">
        <v>637</v>
      </c>
      <c r="C399" s="94">
        <v>95.3333333333333</v>
      </c>
      <c r="D399" s="95"/>
      <c r="E399" s="103"/>
      <c r="F399" s="95"/>
      <c r="G399" s="96"/>
      <c r="H399" s="99"/>
      <c r="I399" s="107"/>
      <c r="J399" s="107"/>
      <c r="K399" s="108"/>
      <c r="L399" s="108"/>
      <c r="M399" s="109"/>
      <c r="N399" s="71"/>
    </row>
    <row r="400" s="43" customFormat="1" spans="1:14">
      <c r="A400" s="98"/>
      <c r="B400" s="114" t="s">
        <v>638</v>
      </c>
      <c r="C400" s="94">
        <v>95</v>
      </c>
      <c r="D400" s="95"/>
      <c r="E400" s="103"/>
      <c r="F400" s="95"/>
      <c r="G400" s="96"/>
      <c r="H400" s="99"/>
      <c r="I400" s="107"/>
      <c r="J400" s="107"/>
      <c r="K400" s="108"/>
      <c r="L400" s="108"/>
      <c r="M400" s="109"/>
      <c r="N400" s="71"/>
    </row>
    <row r="401" s="43" customFormat="1" spans="1:14">
      <c r="A401" s="98"/>
      <c r="B401" s="114" t="s">
        <v>639</v>
      </c>
      <c r="C401" s="94">
        <v>94.6666666666667</v>
      </c>
      <c r="D401" s="95"/>
      <c r="E401" s="103"/>
      <c r="F401" s="95"/>
      <c r="G401" s="96"/>
      <c r="H401" s="99"/>
      <c r="I401" s="107"/>
      <c r="J401" s="107"/>
      <c r="K401" s="108"/>
      <c r="L401" s="108"/>
      <c r="M401" s="109"/>
      <c r="N401" s="71"/>
    </row>
    <row r="402" s="43" customFormat="1" spans="1:14">
      <c r="A402" s="98"/>
      <c r="B402" s="114" t="s">
        <v>640</v>
      </c>
      <c r="C402" s="94">
        <v>93.6666666666667</v>
      </c>
      <c r="D402" s="95"/>
      <c r="E402" s="103"/>
      <c r="F402" s="95"/>
      <c r="G402" s="96"/>
      <c r="H402" s="99"/>
      <c r="I402" s="107"/>
      <c r="J402" s="107"/>
      <c r="K402" s="108"/>
      <c r="L402" s="108"/>
      <c r="M402" s="109"/>
      <c r="N402" s="71"/>
    </row>
    <row r="403" s="43" customFormat="1" spans="1:14">
      <c r="A403" s="98"/>
      <c r="B403" s="114" t="s">
        <v>641</v>
      </c>
      <c r="C403" s="94">
        <v>97.3333333333333</v>
      </c>
      <c r="D403" s="95"/>
      <c r="E403" s="103"/>
      <c r="F403" s="95"/>
      <c r="G403" s="96"/>
      <c r="H403" s="99"/>
      <c r="I403" s="107"/>
      <c r="J403" s="107"/>
      <c r="K403" s="108"/>
      <c r="L403" s="108"/>
      <c r="M403" s="109"/>
      <c r="N403" s="71"/>
    </row>
    <row r="404" s="43" customFormat="1" spans="1:14">
      <c r="A404" s="98"/>
      <c r="B404" s="114" t="s">
        <v>642</v>
      </c>
      <c r="C404" s="94">
        <v>94.6666666666667</v>
      </c>
      <c r="D404" s="95"/>
      <c r="E404" s="95"/>
      <c r="F404" s="95"/>
      <c r="G404" s="96"/>
      <c r="H404" s="130"/>
      <c r="I404" s="132"/>
      <c r="J404" s="132"/>
      <c r="K404" s="133"/>
      <c r="L404" s="133"/>
      <c r="M404" s="121"/>
      <c r="N404" s="71"/>
    </row>
    <row r="405" s="43" customFormat="1" spans="1:14">
      <c r="A405" s="92" t="s">
        <v>53</v>
      </c>
      <c r="B405" s="114" t="s">
        <v>643</v>
      </c>
      <c r="C405" s="94">
        <v>95.6666666666667</v>
      </c>
      <c r="D405" s="96"/>
      <c r="E405" s="95"/>
      <c r="F405" s="95"/>
      <c r="G405" s="96"/>
      <c r="H405" s="99">
        <f>COUNT(C405:C412)</f>
        <v>8</v>
      </c>
      <c r="I405" s="107">
        <f>COUNTIF(C405:C412,"&gt;=95")</f>
        <v>4</v>
      </c>
      <c r="J405" s="107">
        <f>COUNTIF(C405:C412,"&lt;85")</f>
        <v>0</v>
      </c>
      <c r="K405" s="108">
        <f>I405/H405</f>
        <v>0.5</v>
      </c>
      <c r="L405" s="108">
        <f>J405/H405</f>
        <v>0</v>
      </c>
      <c r="M405" s="109">
        <f>K405*60+40</f>
        <v>70</v>
      </c>
      <c r="N405" s="71"/>
    </row>
    <row r="406" s="43" customFormat="1" spans="1:14">
      <c r="A406" s="98"/>
      <c r="B406" s="114" t="s">
        <v>644</v>
      </c>
      <c r="C406" s="94">
        <v>99.6666666666667</v>
      </c>
      <c r="D406" s="96"/>
      <c r="E406" s="95"/>
      <c r="F406" s="95"/>
      <c r="G406" s="96"/>
      <c r="H406" s="99"/>
      <c r="I406" s="107"/>
      <c r="J406" s="107"/>
      <c r="K406" s="108"/>
      <c r="L406" s="108"/>
      <c r="M406" s="109"/>
      <c r="N406" s="71"/>
    </row>
    <row r="407" s="43" customFormat="1" spans="1:14">
      <c r="A407" s="98"/>
      <c r="B407" s="114" t="s">
        <v>645</v>
      </c>
      <c r="C407" s="94">
        <v>94.6666666666667</v>
      </c>
      <c r="D407" s="96"/>
      <c r="E407" s="95"/>
      <c r="F407" s="95"/>
      <c r="G407" s="96"/>
      <c r="H407" s="99"/>
      <c r="I407" s="107"/>
      <c r="J407" s="107"/>
      <c r="K407" s="108"/>
      <c r="L407" s="108"/>
      <c r="M407" s="109"/>
      <c r="N407" s="71"/>
    </row>
    <row r="408" s="43" customFormat="1" spans="1:14">
      <c r="A408" s="98"/>
      <c r="B408" s="114" t="s">
        <v>646</v>
      </c>
      <c r="C408" s="94">
        <v>97.3333333333333</v>
      </c>
      <c r="D408" s="96"/>
      <c r="E408" s="95"/>
      <c r="F408" s="95"/>
      <c r="G408" s="96"/>
      <c r="H408" s="99"/>
      <c r="I408" s="107"/>
      <c r="J408" s="107"/>
      <c r="K408" s="108"/>
      <c r="L408" s="108"/>
      <c r="M408" s="109"/>
      <c r="N408" s="71"/>
    </row>
    <row r="409" s="43" customFormat="1" spans="1:14">
      <c r="A409" s="98"/>
      <c r="B409" s="114" t="s">
        <v>647</v>
      </c>
      <c r="C409" s="94">
        <v>90.6666666666667</v>
      </c>
      <c r="D409" s="96"/>
      <c r="E409" s="95"/>
      <c r="F409" s="95"/>
      <c r="G409" s="96"/>
      <c r="H409" s="99"/>
      <c r="I409" s="107"/>
      <c r="J409" s="107"/>
      <c r="K409" s="108"/>
      <c r="L409" s="108"/>
      <c r="M409" s="109"/>
      <c r="N409" s="71"/>
    </row>
    <row r="410" s="43" customFormat="1" spans="1:14">
      <c r="A410" s="98"/>
      <c r="B410" s="114" t="s">
        <v>648</v>
      </c>
      <c r="C410" s="94">
        <v>92.3333333333333</v>
      </c>
      <c r="D410" s="96"/>
      <c r="E410" s="95"/>
      <c r="F410" s="95"/>
      <c r="G410" s="96"/>
      <c r="H410" s="99"/>
      <c r="I410" s="107"/>
      <c r="J410" s="107"/>
      <c r="K410" s="108"/>
      <c r="L410" s="108"/>
      <c r="M410" s="109"/>
      <c r="N410" s="71"/>
    </row>
    <row r="411" s="43" customFormat="1" spans="1:14">
      <c r="A411" s="98"/>
      <c r="B411" s="114" t="s">
        <v>649</v>
      </c>
      <c r="C411" s="94">
        <v>94.3333333333333</v>
      </c>
      <c r="D411" s="96"/>
      <c r="E411" s="95"/>
      <c r="F411" s="95"/>
      <c r="G411" s="96"/>
      <c r="H411" s="99"/>
      <c r="I411" s="107"/>
      <c r="J411" s="107"/>
      <c r="K411" s="108"/>
      <c r="L411" s="108"/>
      <c r="M411" s="109"/>
      <c r="N411" s="71"/>
    </row>
    <row r="412" s="43" customFormat="1" spans="1:14">
      <c r="A412" s="129"/>
      <c r="B412" s="114" t="s">
        <v>650</v>
      </c>
      <c r="C412" s="94">
        <v>95.6666666666667</v>
      </c>
      <c r="D412" s="95"/>
      <c r="E412" s="95"/>
      <c r="F412" s="95"/>
      <c r="G412" s="96"/>
      <c r="H412" s="130"/>
      <c r="I412" s="132"/>
      <c r="J412" s="132"/>
      <c r="K412" s="133"/>
      <c r="L412" s="133"/>
      <c r="M412" s="121"/>
      <c r="N412" s="71"/>
    </row>
    <row r="413" s="43" customFormat="1" spans="1:14">
      <c r="A413" s="92" t="s">
        <v>54</v>
      </c>
      <c r="B413" s="93" t="s">
        <v>601</v>
      </c>
      <c r="C413" s="94">
        <v>94.6666666666667</v>
      </c>
      <c r="D413" s="96"/>
      <c r="E413" s="95"/>
      <c r="F413" s="95"/>
      <c r="G413" s="96"/>
      <c r="H413" s="99">
        <f>COUNT(C413:C419)</f>
        <v>7</v>
      </c>
      <c r="I413" s="107">
        <f>COUNTIF(C413:C419,"&gt;=95")</f>
        <v>4</v>
      </c>
      <c r="J413" s="107">
        <f>COUNTIF(C413:C419,"&lt;85")</f>
        <v>1</v>
      </c>
      <c r="K413" s="108">
        <f>I413/H413</f>
        <v>0.571428571428571</v>
      </c>
      <c r="L413" s="108">
        <f>J413/H413</f>
        <v>0.142857142857143</v>
      </c>
      <c r="M413" s="109">
        <f>K413*60+40</f>
        <v>74.2857142857143</v>
      </c>
      <c r="N413" s="71"/>
    </row>
    <row r="414" s="43" customFormat="1" spans="1:14">
      <c r="A414" s="98"/>
      <c r="B414" s="93" t="s">
        <v>651</v>
      </c>
      <c r="C414" s="94">
        <v>96</v>
      </c>
      <c r="D414" s="96"/>
      <c r="E414" s="95"/>
      <c r="F414" s="95"/>
      <c r="G414" s="96"/>
      <c r="H414" s="99"/>
      <c r="I414" s="107"/>
      <c r="J414" s="107"/>
      <c r="K414" s="108"/>
      <c r="L414" s="108"/>
      <c r="M414" s="109"/>
      <c r="N414" s="71"/>
    </row>
    <row r="415" s="43" customFormat="1" spans="1:14">
      <c r="A415" s="98"/>
      <c r="B415" s="93" t="s">
        <v>652</v>
      </c>
      <c r="C415" s="94">
        <v>96.3333333333333</v>
      </c>
      <c r="D415" s="96"/>
      <c r="E415" s="95"/>
      <c r="F415" s="95"/>
      <c r="G415" s="96"/>
      <c r="H415" s="99"/>
      <c r="I415" s="107"/>
      <c r="J415" s="107"/>
      <c r="K415" s="108"/>
      <c r="L415" s="108"/>
      <c r="M415" s="109"/>
      <c r="N415" s="71"/>
    </row>
    <row r="416" s="43" customFormat="1" spans="1:14">
      <c r="A416" s="98"/>
      <c r="B416" s="93" t="s">
        <v>653</v>
      </c>
      <c r="C416" s="94">
        <v>93.3333333333333</v>
      </c>
      <c r="D416" s="96"/>
      <c r="E416" s="95"/>
      <c r="F416" s="95"/>
      <c r="G416" s="96"/>
      <c r="H416" s="99"/>
      <c r="I416" s="107"/>
      <c r="J416" s="107"/>
      <c r="K416" s="108"/>
      <c r="L416" s="108"/>
      <c r="M416" s="109"/>
      <c r="N416" s="71"/>
    </row>
    <row r="417" s="43" customFormat="1" spans="1:14">
      <c r="A417" s="98"/>
      <c r="B417" s="93" t="s">
        <v>654</v>
      </c>
      <c r="C417" s="94">
        <v>97.6666666666667</v>
      </c>
      <c r="D417" s="96"/>
      <c r="E417" s="95"/>
      <c r="F417" s="95"/>
      <c r="G417" s="96"/>
      <c r="H417" s="99"/>
      <c r="I417" s="107"/>
      <c r="J417" s="107"/>
      <c r="K417" s="108"/>
      <c r="L417" s="108"/>
      <c r="M417" s="109"/>
      <c r="N417" s="71"/>
    </row>
    <row r="418" s="43" customFormat="1" spans="1:14">
      <c r="A418" s="98"/>
      <c r="B418" s="93" t="s">
        <v>655</v>
      </c>
      <c r="C418" s="94">
        <v>95.6666666666667</v>
      </c>
      <c r="D418" s="96"/>
      <c r="E418" s="95"/>
      <c r="F418" s="95"/>
      <c r="G418" s="96"/>
      <c r="H418" s="99"/>
      <c r="I418" s="107"/>
      <c r="J418" s="107"/>
      <c r="K418" s="108"/>
      <c r="L418" s="108"/>
      <c r="M418" s="109"/>
      <c r="N418" s="71"/>
    </row>
    <row r="419" s="43" customFormat="1" spans="1:14">
      <c r="A419" s="129"/>
      <c r="B419" s="93" t="s">
        <v>656</v>
      </c>
      <c r="C419" s="94">
        <v>83.6666666666667</v>
      </c>
      <c r="D419" s="96"/>
      <c r="E419" s="95"/>
      <c r="F419" s="95"/>
      <c r="G419" s="96"/>
      <c r="H419" s="99"/>
      <c r="I419" s="107"/>
      <c r="J419" s="107"/>
      <c r="K419" s="108"/>
      <c r="L419" s="108"/>
      <c r="M419" s="109"/>
      <c r="N419" s="71"/>
    </row>
    <row r="420" s="43" customFormat="1" spans="1:14">
      <c r="A420" s="92" t="s">
        <v>55</v>
      </c>
      <c r="B420" s="114" t="s">
        <v>641</v>
      </c>
      <c r="C420" s="94">
        <v>97.3333333333333</v>
      </c>
      <c r="D420" s="96"/>
      <c r="E420" s="95"/>
      <c r="F420" s="95"/>
      <c r="G420" s="96"/>
      <c r="H420" s="115">
        <f>COUNT(C420:C427)</f>
        <v>8</v>
      </c>
      <c r="I420" s="100">
        <f>COUNTIF(C420:C427,"&gt;=95")</f>
        <v>5</v>
      </c>
      <c r="J420" s="100">
        <f>COUNTIF(C420:C427,"&lt;85")</f>
        <v>0</v>
      </c>
      <c r="K420" s="122">
        <f>I420/H420</f>
        <v>0.625</v>
      </c>
      <c r="L420" s="122">
        <f>J420/H420</f>
        <v>0</v>
      </c>
      <c r="M420" s="123">
        <f>K420*60+40</f>
        <v>77.5</v>
      </c>
      <c r="N420" s="71"/>
    </row>
    <row r="421" s="43" customFormat="1" spans="1:14">
      <c r="A421" s="98"/>
      <c r="B421" s="114" t="s">
        <v>657</v>
      </c>
      <c r="C421" s="94">
        <v>95.6666666666667</v>
      </c>
      <c r="D421" s="96"/>
      <c r="E421" s="95"/>
      <c r="F421" s="95"/>
      <c r="G421" s="96"/>
      <c r="H421" s="115"/>
      <c r="I421" s="100"/>
      <c r="J421" s="100"/>
      <c r="K421" s="122"/>
      <c r="L421" s="122"/>
      <c r="M421" s="123"/>
      <c r="N421" s="71"/>
    </row>
    <row r="422" s="43" customFormat="1" spans="1:14">
      <c r="A422" s="98"/>
      <c r="B422" s="114" t="s">
        <v>655</v>
      </c>
      <c r="C422" s="94">
        <v>95.6666666666667</v>
      </c>
      <c r="D422" s="95"/>
      <c r="E422" s="95"/>
      <c r="F422" s="95"/>
      <c r="G422" s="96"/>
      <c r="H422" s="115"/>
      <c r="I422" s="100"/>
      <c r="J422" s="100"/>
      <c r="K422" s="122"/>
      <c r="L422" s="122"/>
      <c r="M422" s="123"/>
      <c r="N422" s="71"/>
    </row>
    <row r="423" s="43" customFormat="1" spans="1:14">
      <c r="A423" s="98"/>
      <c r="B423" s="114" t="s">
        <v>658</v>
      </c>
      <c r="C423" s="94">
        <v>98</v>
      </c>
      <c r="D423" s="95"/>
      <c r="E423" s="95"/>
      <c r="F423" s="95"/>
      <c r="G423" s="96"/>
      <c r="H423" s="115"/>
      <c r="I423" s="100"/>
      <c r="J423" s="100"/>
      <c r="K423" s="122"/>
      <c r="L423" s="122"/>
      <c r="M423" s="123"/>
      <c r="N423" s="71"/>
    </row>
    <row r="424" s="43" customFormat="1" spans="1:14">
      <c r="A424" s="98"/>
      <c r="B424" s="114" t="s">
        <v>659</v>
      </c>
      <c r="C424" s="94">
        <v>97.3333333333333</v>
      </c>
      <c r="D424" s="95"/>
      <c r="E424" s="95"/>
      <c r="F424" s="95"/>
      <c r="G424" s="96"/>
      <c r="H424" s="115"/>
      <c r="I424" s="100"/>
      <c r="J424" s="100"/>
      <c r="K424" s="122"/>
      <c r="L424" s="122"/>
      <c r="M424" s="123"/>
      <c r="N424" s="71"/>
    </row>
    <row r="425" s="43" customFormat="1" spans="1:14">
      <c r="A425" s="98"/>
      <c r="B425" s="119" t="s">
        <v>660</v>
      </c>
      <c r="C425" s="94">
        <v>93.3333333333333</v>
      </c>
      <c r="D425" s="95"/>
      <c r="E425" s="95"/>
      <c r="F425" s="95"/>
      <c r="G425" s="96"/>
      <c r="H425" s="115"/>
      <c r="I425" s="100"/>
      <c r="J425" s="100"/>
      <c r="K425" s="122"/>
      <c r="L425" s="122"/>
      <c r="M425" s="123"/>
      <c r="N425" s="71"/>
    </row>
    <row r="426" s="43" customFormat="1" spans="1:14">
      <c r="A426" s="98"/>
      <c r="B426" s="119" t="s">
        <v>661</v>
      </c>
      <c r="C426" s="94">
        <v>94</v>
      </c>
      <c r="D426" s="95"/>
      <c r="E426" s="95"/>
      <c r="F426" s="95"/>
      <c r="G426" s="96"/>
      <c r="H426" s="115"/>
      <c r="I426" s="100"/>
      <c r="J426" s="100"/>
      <c r="K426" s="122"/>
      <c r="L426" s="122"/>
      <c r="M426" s="123"/>
      <c r="N426" s="71"/>
    </row>
    <row r="427" s="43" customFormat="1" spans="1:14">
      <c r="A427" s="98"/>
      <c r="B427" s="119" t="s">
        <v>662</v>
      </c>
      <c r="C427" s="94">
        <v>93.3333333333333</v>
      </c>
      <c r="D427" s="95"/>
      <c r="E427" s="95"/>
      <c r="F427" s="95"/>
      <c r="G427" s="96"/>
      <c r="H427" s="115"/>
      <c r="I427" s="100"/>
      <c r="J427" s="100"/>
      <c r="K427" s="122"/>
      <c r="L427" s="122"/>
      <c r="M427" s="123"/>
      <c r="N427" s="71"/>
    </row>
    <row r="428" s="43" customFormat="1" spans="1:14">
      <c r="A428" s="113" t="s">
        <v>56</v>
      </c>
      <c r="B428" s="119" t="s">
        <v>663</v>
      </c>
      <c r="C428" s="94">
        <v>99</v>
      </c>
      <c r="D428" s="95"/>
      <c r="E428" s="95"/>
      <c r="F428" s="95"/>
      <c r="G428" s="96"/>
      <c r="H428" s="97">
        <f>COUNT(C428:C443)</f>
        <v>16</v>
      </c>
      <c r="I428" s="104">
        <f>COUNTIF(C428:C443,"&gt;=95")</f>
        <v>5</v>
      </c>
      <c r="J428" s="104">
        <f>COUNTIF(C428:C443,"&lt;85")</f>
        <v>1</v>
      </c>
      <c r="K428" s="105">
        <f>I428/H428</f>
        <v>0.3125</v>
      </c>
      <c r="L428" s="105">
        <f>J428/H428</f>
        <v>0.0625</v>
      </c>
      <c r="M428" s="106">
        <f>K428*60+40</f>
        <v>58.75</v>
      </c>
      <c r="N428" s="71"/>
    </row>
    <row r="429" s="43" customFormat="1" spans="1:14">
      <c r="A429" s="113"/>
      <c r="B429" s="119" t="s">
        <v>664</v>
      </c>
      <c r="C429" s="94">
        <v>99.3333333333333</v>
      </c>
      <c r="D429" s="95"/>
      <c r="E429" s="95"/>
      <c r="F429" s="95"/>
      <c r="G429" s="96"/>
      <c r="H429" s="99"/>
      <c r="I429" s="107"/>
      <c r="J429" s="107"/>
      <c r="K429" s="108"/>
      <c r="L429" s="108"/>
      <c r="M429" s="109"/>
      <c r="N429" s="71"/>
    </row>
    <row r="430" s="43" customFormat="1" spans="1:14">
      <c r="A430" s="113"/>
      <c r="B430" s="119" t="s">
        <v>665</v>
      </c>
      <c r="C430" s="94">
        <v>83.6666666666667</v>
      </c>
      <c r="D430" s="95"/>
      <c r="E430" s="95"/>
      <c r="F430" s="95"/>
      <c r="G430" s="96"/>
      <c r="H430" s="99"/>
      <c r="I430" s="107"/>
      <c r="J430" s="107"/>
      <c r="K430" s="108"/>
      <c r="L430" s="108"/>
      <c r="M430" s="109"/>
      <c r="N430" s="71"/>
    </row>
    <row r="431" s="43" customFormat="1" spans="1:14">
      <c r="A431" s="113"/>
      <c r="B431" s="93" t="s">
        <v>666</v>
      </c>
      <c r="C431" s="94">
        <v>88.3333333333333</v>
      </c>
      <c r="D431" s="96"/>
      <c r="E431" s="95"/>
      <c r="F431" s="95"/>
      <c r="G431" s="96"/>
      <c r="H431" s="99"/>
      <c r="I431" s="107"/>
      <c r="J431" s="107"/>
      <c r="K431" s="108"/>
      <c r="L431" s="108"/>
      <c r="M431" s="109"/>
      <c r="N431" s="71"/>
    </row>
    <row r="432" s="43" customFormat="1" spans="1:14">
      <c r="A432" s="113"/>
      <c r="B432" s="93" t="s">
        <v>667</v>
      </c>
      <c r="C432" s="94">
        <v>89</v>
      </c>
      <c r="D432" s="96"/>
      <c r="E432" s="95"/>
      <c r="F432" s="95"/>
      <c r="G432" s="96"/>
      <c r="H432" s="99"/>
      <c r="I432" s="107"/>
      <c r="J432" s="107"/>
      <c r="K432" s="108"/>
      <c r="L432" s="108"/>
      <c r="M432" s="109"/>
      <c r="N432" s="71"/>
    </row>
    <row r="433" s="43" customFormat="1" spans="1:14">
      <c r="A433" s="113"/>
      <c r="B433" s="93" t="s">
        <v>668</v>
      </c>
      <c r="C433" s="94">
        <v>91.6666666666667</v>
      </c>
      <c r="D433" s="96"/>
      <c r="E433" s="95"/>
      <c r="F433" s="95"/>
      <c r="G433" s="96"/>
      <c r="H433" s="99"/>
      <c r="I433" s="107"/>
      <c r="J433" s="107"/>
      <c r="K433" s="108"/>
      <c r="L433" s="108"/>
      <c r="M433" s="109"/>
      <c r="N433" s="71"/>
    </row>
    <row r="434" s="43" customFormat="1" spans="1:14">
      <c r="A434" s="113"/>
      <c r="B434" s="93" t="s">
        <v>669</v>
      </c>
      <c r="C434" s="94">
        <v>96.6666666666667</v>
      </c>
      <c r="D434" s="96"/>
      <c r="E434" s="95"/>
      <c r="F434" s="95"/>
      <c r="G434" s="96"/>
      <c r="H434" s="99"/>
      <c r="I434" s="107"/>
      <c r="J434" s="107"/>
      <c r="K434" s="108"/>
      <c r="L434" s="108"/>
      <c r="M434" s="109"/>
      <c r="N434" s="71"/>
    </row>
    <row r="435" s="43" customFormat="1" spans="1:14">
      <c r="A435" s="113"/>
      <c r="B435" s="93" t="s">
        <v>670</v>
      </c>
      <c r="C435" s="94">
        <v>89</v>
      </c>
      <c r="D435" s="96"/>
      <c r="E435" s="95"/>
      <c r="F435" s="95"/>
      <c r="G435" s="96"/>
      <c r="H435" s="99"/>
      <c r="I435" s="107"/>
      <c r="J435" s="107"/>
      <c r="K435" s="108"/>
      <c r="L435" s="108"/>
      <c r="M435" s="109"/>
      <c r="N435" s="71"/>
    </row>
    <row r="436" s="43" customFormat="1" spans="1:14">
      <c r="A436" s="113"/>
      <c r="B436" s="93" t="s">
        <v>671</v>
      </c>
      <c r="C436" s="94">
        <v>92</v>
      </c>
      <c r="D436" s="96"/>
      <c r="E436" s="95"/>
      <c r="F436" s="95"/>
      <c r="G436" s="96"/>
      <c r="H436" s="99"/>
      <c r="I436" s="107"/>
      <c r="J436" s="107"/>
      <c r="K436" s="108"/>
      <c r="L436" s="108"/>
      <c r="M436" s="109"/>
      <c r="N436" s="71"/>
    </row>
    <row r="437" s="43" customFormat="1" spans="1:14">
      <c r="A437" s="113"/>
      <c r="B437" s="93" t="s">
        <v>672</v>
      </c>
      <c r="C437" s="94">
        <v>94.6666666666667</v>
      </c>
      <c r="D437" s="96"/>
      <c r="E437" s="95"/>
      <c r="F437" s="95"/>
      <c r="G437" s="96"/>
      <c r="H437" s="99"/>
      <c r="I437" s="107"/>
      <c r="J437" s="107"/>
      <c r="K437" s="108"/>
      <c r="L437" s="108"/>
      <c r="M437" s="109"/>
      <c r="N437" s="71"/>
    </row>
    <row r="438" s="43" customFormat="1" spans="1:14">
      <c r="A438" s="113"/>
      <c r="B438" s="93" t="s">
        <v>673</v>
      </c>
      <c r="C438" s="94">
        <v>87.3333333333333</v>
      </c>
      <c r="D438" s="95"/>
      <c r="E438" s="95"/>
      <c r="F438" s="95"/>
      <c r="G438" s="96"/>
      <c r="H438" s="99"/>
      <c r="I438" s="107"/>
      <c r="J438" s="107"/>
      <c r="K438" s="108"/>
      <c r="L438" s="108"/>
      <c r="M438" s="109"/>
      <c r="N438" s="71"/>
    </row>
    <row r="439" s="43" customFormat="1" spans="1:14">
      <c r="A439" s="113"/>
      <c r="B439" s="93" t="s">
        <v>674</v>
      </c>
      <c r="C439" s="94">
        <v>95</v>
      </c>
      <c r="D439" s="95"/>
      <c r="E439" s="95"/>
      <c r="F439" s="95"/>
      <c r="G439" s="96"/>
      <c r="H439" s="99"/>
      <c r="I439" s="107"/>
      <c r="J439" s="107"/>
      <c r="K439" s="108"/>
      <c r="L439" s="108"/>
      <c r="M439" s="109"/>
      <c r="N439" s="71"/>
    </row>
    <row r="440" s="43" customFormat="1" spans="1:14">
      <c r="A440" s="113"/>
      <c r="B440" s="93" t="s">
        <v>675</v>
      </c>
      <c r="C440" s="94">
        <v>87.3333333333333</v>
      </c>
      <c r="D440" s="95"/>
      <c r="E440" s="95"/>
      <c r="F440" s="95"/>
      <c r="G440" s="96"/>
      <c r="H440" s="99"/>
      <c r="I440" s="107"/>
      <c r="J440" s="107"/>
      <c r="K440" s="108"/>
      <c r="L440" s="108"/>
      <c r="M440" s="109"/>
      <c r="N440" s="71"/>
    </row>
    <row r="441" s="43" customFormat="1" spans="1:14">
      <c r="A441" s="113"/>
      <c r="B441" s="93" t="s">
        <v>676</v>
      </c>
      <c r="C441" s="94">
        <v>94.6666666666667</v>
      </c>
      <c r="D441" s="95"/>
      <c r="E441" s="95"/>
      <c r="F441" s="95"/>
      <c r="G441" s="96"/>
      <c r="H441" s="99"/>
      <c r="I441" s="107"/>
      <c r="J441" s="107"/>
      <c r="K441" s="108"/>
      <c r="L441" s="108"/>
      <c r="M441" s="109"/>
      <c r="N441" s="71"/>
    </row>
    <row r="442" s="43" customFormat="1" spans="1:14">
      <c r="A442" s="113"/>
      <c r="B442" s="93" t="s">
        <v>677</v>
      </c>
      <c r="C442" s="94">
        <v>91.3333333333333</v>
      </c>
      <c r="D442" s="95"/>
      <c r="E442" s="95"/>
      <c r="F442" s="95"/>
      <c r="G442" s="96"/>
      <c r="H442" s="99"/>
      <c r="I442" s="107"/>
      <c r="J442" s="107"/>
      <c r="K442" s="108"/>
      <c r="L442" s="108"/>
      <c r="M442" s="109"/>
      <c r="N442" s="71"/>
    </row>
    <row r="443" s="43" customFormat="1" spans="1:14">
      <c r="A443" s="113"/>
      <c r="B443" s="93" t="s">
        <v>678</v>
      </c>
      <c r="C443" s="94">
        <v>97.3333333333333</v>
      </c>
      <c r="D443" s="131"/>
      <c r="E443" s="95"/>
      <c r="F443" s="95"/>
      <c r="G443" s="96"/>
      <c r="H443" s="130"/>
      <c r="I443" s="132"/>
      <c r="J443" s="132"/>
      <c r="K443" s="133"/>
      <c r="L443" s="133"/>
      <c r="M443" s="121"/>
      <c r="N443" s="71"/>
    </row>
    <row r="444" s="43" customFormat="1" spans="1:14">
      <c r="A444" s="92" t="s">
        <v>57</v>
      </c>
      <c r="B444" s="119" t="s">
        <v>679</v>
      </c>
      <c r="C444" s="94">
        <v>97</v>
      </c>
      <c r="D444" s="131"/>
      <c r="E444" s="95"/>
      <c r="F444" s="95"/>
      <c r="G444" s="96"/>
      <c r="H444" s="97">
        <f>COUNT(C444:C456)</f>
        <v>13</v>
      </c>
      <c r="I444" s="104">
        <f>COUNTIF(C444:C456,"&gt;=95")</f>
        <v>6</v>
      </c>
      <c r="J444" s="104">
        <f>COUNTIF(C444:C456,"&lt;85")</f>
        <v>0</v>
      </c>
      <c r="K444" s="105">
        <f>I444/H444</f>
        <v>0.461538461538462</v>
      </c>
      <c r="L444" s="105">
        <f>J444/H444</f>
        <v>0</v>
      </c>
      <c r="M444" s="106">
        <f>K444*60+40</f>
        <v>67.6923076923077</v>
      </c>
      <c r="N444" s="71"/>
    </row>
    <row r="445" s="43" customFormat="1" spans="1:14">
      <c r="A445" s="98"/>
      <c r="B445" s="119" t="s">
        <v>680</v>
      </c>
      <c r="C445" s="94">
        <v>96.3333333333333</v>
      </c>
      <c r="D445" s="131"/>
      <c r="E445" s="95"/>
      <c r="F445" s="95"/>
      <c r="G445" s="96"/>
      <c r="H445" s="99"/>
      <c r="I445" s="107"/>
      <c r="J445" s="107"/>
      <c r="K445" s="108"/>
      <c r="L445" s="108"/>
      <c r="M445" s="109"/>
      <c r="N445" s="71"/>
    </row>
    <row r="446" s="43" customFormat="1" spans="1:14">
      <c r="A446" s="98"/>
      <c r="B446" s="119" t="s">
        <v>681</v>
      </c>
      <c r="C446" s="94">
        <v>90.3333333333333</v>
      </c>
      <c r="D446" s="131"/>
      <c r="E446" s="95"/>
      <c r="F446" s="95"/>
      <c r="G446" s="96"/>
      <c r="H446" s="99"/>
      <c r="I446" s="107"/>
      <c r="J446" s="107"/>
      <c r="K446" s="108"/>
      <c r="L446" s="108"/>
      <c r="M446" s="109"/>
      <c r="N446" s="71"/>
    </row>
    <row r="447" s="43" customFormat="1" spans="1:14">
      <c r="A447" s="98"/>
      <c r="B447" s="119" t="s">
        <v>682</v>
      </c>
      <c r="C447" s="94">
        <v>98.6666666666667</v>
      </c>
      <c r="D447" s="131"/>
      <c r="E447" s="95"/>
      <c r="F447" s="95"/>
      <c r="G447" s="96"/>
      <c r="H447" s="99"/>
      <c r="I447" s="107"/>
      <c r="J447" s="107"/>
      <c r="K447" s="108"/>
      <c r="L447" s="108"/>
      <c r="M447" s="109"/>
      <c r="N447" s="71"/>
    </row>
    <row r="448" s="43" customFormat="1" spans="1:14">
      <c r="A448" s="98"/>
      <c r="B448" s="119" t="s">
        <v>683</v>
      </c>
      <c r="C448" s="94">
        <v>91</v>
      </c>
      <c r="D448" s="131"/>
      <c r="E448" s="95"/>
      <c r="F448" s="95"/>
      <c r="G448" s="96"/>
      <c r="H448" s="99"/>
      <c r="I448" s="107"/>
      <c r="J448" s="107"/>
      <c r="K448" s="108"/>
      <c r="L448" s="108"/>
      <c r="M448" s="109"/>
      <c r="N448" s="71"/>
    </row>
    <row r="449" s="43" customFormat="1" spans="1:14">
      <c r="A449" s="98"/>
      <c r="B449" s="119" t="s">
        <v>684</v>
      </c>
      <c r="C449" s="94">
        <v>93.3333333333333</v>
      </c>
      <c r="D449" s="131"/>
      <c r="E449" s="95"/>
      <c r="F449" s="95"/>
      <c r="G449" s="96"/>
      <c r="H449" s="99"/>
      <c r="I449" s="107"/>
      <c r="J449" s="107"/>
      <c r="K449" s="108"/>
      <c r="L449" s="108"/>
      <c r="M449" s="109"/>
      <c r="N449" s="71"/>
    </row>
    <row r="450" s="43" customFormat="1" spans="1:14">
      <c r="A450" s="98"/>
      <c r="B450" s="119" t="s">
        <v>685</v>
      </c>
      <c r="C450" s="94">
        <v>97.3333333333333</v>
      </c>
      <c r="D450" s="131"/>
      <c r="E450" s="95"/>
      <c r="F450" s="95"/>
      <c r="G450" s="96"/>
      <c r="H450" s="99"/>
      <c r="I450" s="107"/>
      <c r="J450" s="107"/>
      <c r="K450" s="108"/>
      <c r="L450" s="108"/>
      <c r="M450" s="109"/>
      <c r="N450" s="71"/>
    </row>
    <row r="451" s="43" customFormat="1" spans="1:14">
      <c r="A451" s="98"/>
      <c r="B451" s="119" t="s">
        <v>686</v>
      </c>
      <c r="C451" s="94">
        <v>94.6666666666667</v>
      </c>
      <c r="D451" s="131"/>
      <c r="E451" s="95"/>
      <c r="F451" s="95"/>
      <c r="G451" s="96"/>
      <c r="H451" s="99"/>
      <c r="I451" s="107"/>
      <c r="J451" s="107"/>
      <c r="K451" s="108"/>
      <c r="L451" s="108"/>
      <c r="M451" s="109"/>
      <c r="N451" s="71"/>
    </row>
    <row r="452" s="43" customFormat="1" spans="1:14">
      <c r="A452" s="98"/>
      <c r="B452" s="119" t="s">
        <v>687</v>
      </c>
      <c r="C452" s="94">
        <v>94.3333333333333</v>
      </c>
      <c r="D452" s="131"/>
      <c r="E452" s="95"/>
      <c r="F452" s="95"/>
      <c r="G452" s="96"/>
      <c r="H452" s="99"/>
      <c r="I452" s="107"/>
      <c r="J452" s="107"/>
      <c r="K452" s="108"/>
      <c r="L452" s="108"/>
      <c r="M452" s="109"/>
      <c r="N452" s="71"/>
    </row>
    <row r="453" s="43" customFormat="1" spans="1:14">
      <c r="A453" s="98"/>
      <c r="B453" s="119" t="s">
        <v>688</v>
      </c>
      <c r="C453" s="94">
        <v>91.3333333333333</v>
      </c>
      <c r="D453" s="131"/>
      <c r="E453" s="95"/>
      <c r="F453" s="95"/>
      <c r="G453" s="96"/>
      <c r="H453" s="99"/>
      <c r="I453" s="107"/>
      <c r="J453" s="107"/>
      <c r="K453" s="108"/>
      <c r="L453" s="108"/>
      <c r="M453" s="109"/>
      <c r="N453" s="71"/>
    </row>
    <row r="454" s="43" customFormat="1" spans="1:14">
      <c r="A454" s="98"/>
      <c r="B454" s="119" t="s">
        <v>689</v>
      </c>
      <c r="C454" s="94">
        <v>99</v>
      </c>
      <c r="D454" s="131"/>
      <c r="E454" s="95"/>
      <c r="F454" s="95"/>
      <c r="G454" s="96"/>
      <c r="H454" s="99"/>
      <c r="I454" s="107"/>
      <c r="J454" s="107"/>
      <c r="K454" s="108"/>
      <c r="L454" s="108"/>
      <c r="M454" s="109"/>
      <c r="N454" s="71"/>
    </row>
    <row r="455" s="43" customFormat="1" spans="1:14">
      <c r="A455" s="98"/>
      <c r="B455" s="119" t="s">
        <v>690</v>
      </c>
      <c r="C455" s="94">
        <v>91.6666666666667</v>
      </c>
      <c r="D455" s="131"/>
      <c r="E455" s="95"/>
      <c r="F455" s="95"/>
      <c r="G455" s="96"/>
      <c r="H455" s="99"/>
      <c r="I455" s="107"/>
      <c r="J455" s="107"/>
      <c r="K455" s="108"/>
      <c r="L455" s="108"/>
      <c r="M455" s="109"/>
      <c r="N455" s="71"/>
    </row>
    <row r="456" s="43" customFormat="1" spans="1:14">
      <c r="A456" s="98"/>
      <c r="B456" s="119" t="s">
        <v>691</v>
      </c>
      <c r="C456" s="94">
        <v>95</v>
      </c>
      <c r="D456" s="95"/>
      <c r="E456" s="95"/>
      <c r="F456" s="95"/>
      <c r="G456" s="96"/>
      <c r="H456" s="99"/>
      <c r="I456" s="107"/>
      <c r="J456" s="107"/>
      <c r="K456" s="108"/>
      <c r="L456" s="108"/>
      <c r="M456" s="109"/>
      <c r="N456" s="71"/>
    </row>
    <row r="457" s="43" customFormat="1" spans="1:14">
      <c r="A457" s="92" t="s">
        <v>58</v>
      </c>
      <c r="B457" s="119" t="s">
        <v>600</v>
      </c>
      <c r="C457" s="94">
        <v>98</v>
      </c>
      <c r="D457" s="95"/>
      <c r="E457" s="95"/>
      <c r="F457" s="95"/>
      <c r="G457" s="96"/>
      <c r="H457" s="97">
        <f>COUNT(C457:C472)</f>
        <v>16</v>
      </c>
      <c r="I457" s="104">
        <f>COUNTIF(C457:C472,"&gt;=95")</f>
        <v>7</v>
      </c>
      <c r="J457" s="104">
        <f>COUNTIF(C457:C472,"&lt;85")</f>
        <v>0</v>
      </c>
      <c r="K457" s="105">
        <f>I457/H457</f>
        <v>0.4375</v>
      </c>
      <c r="L457" s="105">
        <f>J457/H457</f>
        <v>0</v>
      </c>
      <c r="M457" s="106">
        <f>K457*60+40</f>
        <v>66.25</v>
      </c>
      <c r="N457" s="71"/>
    </row>
    <row r="458" s="43" customFormat="1" spans="1:14">
      <c r="A458" s="98"/>
      <c r="B458" s="119" t="s">
        <v>679</v>
      </c>
      <c r="C458" s="94">
        <v>97</v>
      </c>
      <c r="D458" s="95"/>
      <c r="E458" s="95"/>
      <c r="F458" s="95"/>
      <c r="G458" s="96"/>
      <c r="H458" s="99"/>
      <c r="I458" s="107"/>
      <c r="J458" s="107"/>
      <c r="K458" s="108"/>
      <c r="L458" s="108"/>
      <c r="M458" s="109"/>
      <c r="N458" s="71"/>
    </row>
    <row r="459" s="43" customFormat="1" spans="1:14">
      <c r="A459" s="98"/>
      <c r="B459" s="119" t="s">
        <v>567</v>
      </c>
      <c r="C459" s="94">
        <v>91.6666666666667</v>
      </c>
      <c r="D459" s="95"/>
      <c r="E459" s="95"/>
      <c r="F459" s="95"/>
      <c r="G459" s="96"/>
      <c r="H459" s="99"/>
      <c r="I459" s="107"/>
      <c r="J459" s="107"/>
      <c r="K459" s="108"/>
      <c r="L459" s="108"/>
      <c r="M459" s="109"/>
      <c r="N459" s="71"/>
    </row>
    <row r="460" s="43" customFormat="1" spans="1:14">
      <c r="A460" s="98"/>
      <c r="B460" s="119" t="s">
        <v>692</v>
      </c>
      <c r="C460" s="94">
        <v>93.3333333333333</v>
      </c>
      <c r="D460" s="96"/>
      <c r="E460" s="96"/>
      <c r="F460" s="96"/>
      <c r="G460" s="96"/>
      <c r="H460" s="99"/>
      <c r="I460" s="107"/>
      <c r="J460" s="107"/>
      <c r="K460" s="108"/>
      <c r="L460" s="108"/>
      <c r="M460" s="109"/>
      <c r="N460" s="71"/>
    </row>
    <row r="461" s="43" customFormat="1" spans="1:14">
      <c r="A461" s="98"/>
      <c r="B461" s="119" t="s">
        <v>693</v>
      </c>
      <c r="C461" s="94">
        <v>89.3333333333333</v>
      </c>
      <c r="D461" s="95"/>
      <c r="E461" s="95"/>
      <c r="F461" s="95"/>
      <c r="G461" s="96"/>
      <c r="H461" s="99"/>
      <c r="I461" s="107"/>
      <c r="J461" s="107"/>
      <c r="K461" s="108"/>
      <c r="L461" s="108"/>
      <c r="M461" s="109"/>
      <c r="N461" s="71"/>
    </row>
    <row r="462" s="43" customFormat="1" spans="1:14">
      <c r="A462" s="98"/>
      <c r="B462" s="119" t="s">
        <v>694</v>
      </c>
      <c r="C462" s="94">
        <v>89.3333333333333</v>
      </c>
      <c r="D462" s="96"/>
      <c r="E462" s="96"/>
      <c r="F462" s="96"/>
      <c r="G462" s="96"/>
      <c r="H462" s="99"/>
      <c r="I462" s="107"/>
      <c r="J462" s="107"/>
      <c r="K462" s="108"/>
      <c r="L462" s="108"/>
      <c r="M462" s="109"/>
      <c r="N462" s="71"/>
    </row>
    <row r="463" s="43" customFormat="1" spans="1:14">
      <c r="A463" s="98"/>
      <c r="B463" s="119" t="s">
        <v>695</v>
      </c>
      <c r="C463" s="94">
        <v>89.6666666666667</v>
      </c>
      <c r="D463" s="95"/>
      <c r="E463" s="95"/>
      <c r="F463" s="95"/>
      <c r="G463" s="96"/>
      <c r="H463" s="99"/>
      <c r="I463" s="107"/>
      <c r="J463" s="107"/>
      <c r="K463" s="108"/>
      <c r="L463" s="108"/>
      <c r="M463" s="109"/>
      <c r="N463" s="71"/>
    </row>
    <row r="464" s="43" customFormat="1" spans="1:14">
      <c r="A464" s="98"/>
      <c r="B464" s="119" t="s">
        <v>691</v>
      </c>
      <c r="C464" s="94">
        <v>95</v>
      </c>
      <c r="D464" s="95"/>
      <c r="E464" s="95"/>
      <c r="F464" s="95"/>
      <c r="G464" s="96"/>
      <c r="H464" s="99"/>
      <c r="I464" s="107"/>
      <c r="J464" s="107"/>
      <c r="K464" s="108"/>
      <c r="L464" s="108"/>
      <c r="M464" s="109"/>
      <c r="N464" s="71"/>
    </row>
    <row r="465" s="43" customFormat="1" spans="1:14">
      <c r="A465" s="98"/>
      <c r="B465" s="119" t="s">
        <v>696</v>
      </c>
      <c r="C465" s="94">
        <v>98.6666666666667</v>
      </c>
      <c r="D465" s="95"/>
      <c r="E465" s="95"/>
      <c r="F465" s="95"/>
      <c r="G465" s="96"/>
      <c r="H465" s="99"/>
      <c r="I465" s="107"/>
      <c r="J465" s="107"/>
      <c r="K465" s="108"/>
      <c r="L465" s="108"/>
      <c r="M465" s="109"/>
      <c r="N465" s="71"/>
    </row>
    <row r="466" s="43" customFormat="1" spans="1:14">
      <c r="A466" s="98"/>
      <c r="B466" s="119" t="s">
        <v>697</v>
      </c>
      <c r="C466" s="94">
        <v>91.3333333333333</v>
      </c>
      <c r="D466" s="95"/>
      <c r="E466" s="95"/>
      <c r="F466" s="95"/>
      <c r="G466" s="96"/>
      <c r="H466" s="99"/>
      <c r="I466" s="107"/>
      <c r="J466" s="107"/>
      <c r="K466" s="108"/>
      <c r="L466" s="108"/>
      <c r="M466" s="109"/>
      <c r="N466" s="71"/>
    </row>
    <row r="467" s="43" customFormat="1" spans="1:14">
      <c r="A467" s="98"/>
      <c r="B467" s="119" t="s">
        <v>698</v>
      </c>
      <c r="C467" s="94">
        <v>94.6666666666667</v>
      </c>
      <c r="D467" s="95"/>
      <c r="E467" s="95"/>
      <c r="F467" s="95"/>
      <c r="G467" s="96"/>
      <c r="H467" s="99"/>
      <c r="I467" s="107"/>
      <c r="J467" s="107"/>
      <c r="K467" s="108"/>
      <c r="L467" s="108"/>
      <c r="M467" s="109"/>
      <c r="N467" s="71"/>
    </row>
    <row r="468" s="43" customFormat="1" spans="1:14">
      <c r="A468" s="98"/>
      <c r="B468" s="119" t="s">
        <v>699</v>
      </c>
      <c r="C468" s="94">
        <v>97.6666666666667</v>
      </c>
      <c r="D468" s="131"/>
      <c r="E468" s="95"/>
      <c r="F468" s="95"/>
      <c r="G468" s="96"/>
      <c r="H468" s="99"/>
      <c r="I468" s="107"/>
      <c r="J468" s="107"/>
      <c r="K468" s="108"/>
      <c r="L468" s="108"/>
      <c r="M468" s="109"/>
      <c r="N468" s="71"/>
    </row>
    <row r="469" s="43" customFormat="1" spans="1:14">
      <c r="A469" s="98"/>
      <c r="B469" s="119" t="s">
        <v>700</v>
      </c>
      <c r="C469" s="94">
        <v>94</v>
      </c>
      <c r="D469" s="134"/>
      <c r="E469" s="100"/>
      <c r="F469" s="100"/>
      <c r="G469" s="96"/>
      <c r="H469" s="99"/>
      <c r="I469" s="107"/>
      <c r="J469" s="107"/>
      <c r="K469" s="108"/>
      <c r="L469" s="108"/>
      <c r="M469" s="109"/>
      <c r="N469" s="71"/>
    </row>
    <row r="470" s="43" customFormat="1" spans="1:14">
      <c r="A470" s="98"/>
      <c r="B470" s="119" t="s">
        <v>701</v>
      </c>
      <c r="C470" s="94">
        <v>91.3333333333333</v>
      </c>
      <c r="D470" s="134"/>
      <c r="E470" s="100"/>
      <c r="F470" s="100"/>
      <c r="G470" s="96"/>
      <c r="H470" s="99"/>
      <c r="I470" s="107"/>
      <c r="J470" s="107"/>
      <c r="K470" s="108"/>
      <c r="L470" s="108"/>
      <c r="M470" s="109"/>
      <c r="N470" s="71"/>
    </row>
    <row r="471" s="43" customFormat="1" spans="1:14">
      <c r="A471" s="98"/>
      <c r="B471" s="119" t="s">
        <v>702</v>
      </c>
      <c r="C471" s="94">
        <v>96</v>
      </c>
      <c r="D471" s="134"/>
      <c r="E471" s="100"/>
      <c r="F471" s="100"/>
      <c r="G471" s="96"/>
      <c r="H471" s="99"/>
      <c r="I471" s="107"/>
      <c r="J471" s="107"/>
      <c r="K471" s="108"/>
      <c r="L471" s="108"/>
      <c r="M471" s="109"/>
      <c r="N471" s="71"/>
    </row>
    <row r="472" s="43" customFormat="1" spans="1:14">
      <c r="A472" s="98"/>
      <c r="B472" s="119" t="s">
        <v>703</v>
      </c>
      <c r="C472" s="94">
        <v>98.3333333333333</v>
      </c>
      <c r="D472" s="134"/>
      <c r="E472" s="100"/>
      <c r="F472" s="100"/>
      <c r="G472" s="96"/>
      <c r="H472" s="99"/>
      <c r="I472" s="107"/>
      <c r="J472" s="107"/>
      <c r="K472" s="108"/>
      <c r="L472" s="108"/>
      <c r="M472" s="109"/>
      <c r="N472" s="71"/>
    </row>
    <row r="473" s="43" customFormat="1" spans="1:14">
      <c r="A473" s="92" t="s">
        <v>59</v>
      </c>
      <c r="B473" s="119" t="s">
        <v>663</v>
      </c>
      <c r="C473" s="94">
        <v>99</v>
      </c>
      <c r="D473" s="134"/>
      <c r="E473" s="100"/>
      <c r="F473" s="100"/>
      <c r="G473" s="96"/>
      <c r="H473" s="97">
        <f>COUNT(C473:C485)</f>
        <v>13</v>
      </c>
      <c r="I473" s="104">
        <f>COUNTIF(C473:C485,"&gt;=95")</f>
        <v>5</v>
      </c>
      <c r="J473" s="104">
        <f>COUNTIF(C473:C485,"&lt;85")</f>
        <v>0</v>
      </c>
      <c r="K473" s="105">
        <f>I473/H473</f>
        <v>0.384615384615385</v>
      </c>
      <c r="L473" s="105">
        <f>J473/H473</f>
        <v>0</v>
      </c>
      <c r="M473" s="106">
        <f>K473*60+40</f>
        <v>63.0769230769231</v>
      </c>
      <c r="N473" s="71"/>
    </row>
    <row r="474" s="43" customFormat="1" spans="1:14">
      <c r="A474" s="98"/>
      <c r="B474" s="119" t="s">
        <v>704</v>
      </c>
      <c r="C474" s="94">
        <v>93.3333333333333</v>
      </c>
      <c r="D474" s="134"/>
      <c r="E474" s="100"/>
      <c r="F474" s="100"/>
      <c r="G474" s="96"/>
      <c r="H474" s="99"/>
      <c r="I474" s="107"/>
      <c r="J474" s="107"/>
      <c r="K474" s="108"/>
      <c r="L474" s="108"/>
      <c r="M474" s="109"/>
      <c r="N474" s="71"/>
    </row>
    <row r="475" s="43" customFormat="1" spans="1:14">
      <c r="A475" s="98"/>
      <c r="B475" s="119" t="s">
        <v>678</v>
      </c>
      <c r="C475" s="94">
        <v>97.3333333333333</v>
      </c>
      <c r="D475" s="134"/>
      <c r="E475" s="100"/>
      <c r="F475" s="100"/>
      <c r="G475" s="96"/>
      <c r="H475" s="99"/>
      <c r="I475" s="107"/>
      <c r="J475" s="107"/>
      <c r="K475" s="108"/>
      <c r="L475" s="108"/>
      <c r="M475" s="109"/>
      <c r="N475" s="71"/>
    </row>
    <row r="476" s="43" customFormat="1" spans="1:14">
      <c r="A476" s="98"/>
      <c r="B476" s="119" t="s">
        <v>705</v>
      </c>
      <c r="C476" s="94">
        <v>95</v>
      </c>
      <c r="D476" s="134"/>
      <c r="E476" s="100"/>
      <c r="F476" s="100"/>
      <c r="G476" s="96"/>
      <c r="H476" s="99"/>
      <c r="I476" s="107"/>
      <c r="J476" s="107"/>
      <c r="K476" s="108"/>
      <c r="L476" s="108"/>
      <c r="M476" s="109"/>
      <c r="N476" s="71"/>
    </row>
    <row r="477" s="43" customFormat="1" spans="1:14">
      <c r="A477" s="98"/>
      <c r="B477" s="119" t="s">
        <v>706</v>
      </c>
      <c r="C477" s="94">
        <v>96.6666666666667</v>
      </c>
      <c r="D477" s="134"/>
      <c r="E477" s="100"/>
      <c r="F477" s="100"/>
      <c r="G477" s="96"/>
      <c r="H477" s="99"/>
      <c r="I477" s="107"/>
      <c r="J477" s="107"/>
      <c r="K477" s="108"/>
      <c r="L477" s="108"/>
      <c r="M477" s="109"/>
      <c r="N477" s="71"/>
    </row>
    <row r="478" s="43" customFormat="1" spans="1:14">
      <c r="A478" s="98"/>
      <c r="B478" s="119" t="s">
        <v>707</v>
      </c>
      <c r="C478" s="94">
        <v>92.3333333333333</v>
      </c>
      <c r="D478" s="134"/>
      <c r="E478" s="100"/>
      <c r="F478" s="100"/>
      <c r="G478" s="96"/>
      <c r="H478" s="99"/>
      <c r="I478" s="107"/>
      <c r="J478" s="107"/>
      <c r="K478" s="108"/>
      <c r="L478" s="108"/>
      <c r="M478" s="109"/>
      <c r="N478" s="71"/>
    </row>
    <row r="479" s="43" customFormat="1" spans="1:14">
      <c r="A479" s="98"/>
      <c r="B479" s="119" t="s">
        <v>708</v>
      </c>
      <c r="C479" s="94">
        <v>90</v>
      </c>
      <c r="D479" s="134"/>
      <c r="E479" s="100"/>
      <c r="F479" s="100"/>
      <c r="G479" s="96"/>
      <c r="H479" s="99"/>
      <c r="I479" s="107"/>
      <c r="J479" s="107"/>
      <c r="K479" s="108"/>
      <c r="L479" s="108"/>
      <c r="M479" s="109"/>
      <c r="N479" s="71"/>
    </row>
    <row r="480" s="43" customFormat="1" spans="1:14">
      <c r="A480" s="98"/>
      <c r="B480" s="119" t="s">
        <v>709</v>
      </c>
      <c r="C480" s="94">
        <v>93.6666666666667</v>
      </c>
      <c r="D480" s="134"/>
      <c r="E480" s="100"/>
      <c r="F480" s="100"/>
      <c r="G480" s="96"/>
      <c r="H480" s="99"/>
      <c r="I480" s="107"/>
      <c r="J480" s="107"/>
      <c r="K480" s="108"/>
      <c r="L480" s="108"/>
      <c r="M480" s="109"/>
      <c r="N480" s="71"/>
    </row>
    <row r="481" s="43" customFormat="1" spans="1:14">
      <c r="A481" s="98"/>
      <c r="B481" s="119" t="s">
        <v>710</v>
      </c>
      <c r="C481" s="94">
        <v>92.3333333333333</v>
      </c>
      <c r="D481" s="134"/>
      <c r="E481" s="100"/>
      <c r="F481" s="100"/>
      <c r="G481" s="96"/>
      <c r="H481" s="99"/>
      <c r="I481" s="107"/>
      <c r="J481" s="107"/>
      <c r="K481" s="108"/>
      <c r="L481" s="108"/>
      <c r="M481" s="109"/>
      <c r="N481" s="71"/>
    </row>
    <row r="482" s="43" customFormat="1" spans="1:14">
      <c r="A482" s="98"/>
      <c r="B482" s="119" t="s">
        <v>711</v>
      </c>
      <c r="C482" s="94">
        <v>93.3333333333333</v>
      </c>
      <c r="D482" s="134"/>
      <c r="E482" s="100"/>
      <c r="F482" s="100"/>
      <c r="G482" s="96"/>
      <c r="H482" s="99"/>
      <c r="I482" s="107"/>
      <c r="J482" s="107"/>
      <c r="K482" s="108"/>
      <c r="L482" s="108"/>
      <c r="M482" s="109"/>
      <c r="N482" s="71"/>
    </row>
    <row r="483" s="43" customFormat="1" spans="1:14">
      <c r="A483" s="98"/>
      <c r="B483" s="119" t="s">
        <v>712</v>
      </c>
      <c r="C483" s="94">
        <v>100</v>
      </c>
      <c r="D483" s="134"/>
      <c r="E483" s="100"/>
      <c r="F483" s="100"/>
      <c r="G483" s="96"/>
      <c r="H483" s="99"/>
      <c r="I483" s="107"/>
      <c r="J483" s="107"/>
      <c r="K483" s="108"/>
      <c r="L483" s="108"/>
      <c r="M483" s="109"/>
      <c r="N483" s="71"/>
    </row>
    <row r="484" s="43" customFormat="1" spans="1:14">
      <c r="A484" s="98"/>
      <c r="B484" s="119" t="s">
        <v>713</v>
      </c>
      <c r="C484" s="94">
        <v>92.6666666666667</v>
      </c>
      <c r="D484" s="134"/>
      <c r="E484" s="100"/>
      <c r="F484" s="100"/>
      <c r="G484" s="96"/>
      <c r="H484" s="99"/>
      <c r="I484" s="107"/>
      <c r="J484" s="107"/>
      <c r="K484" s="108"/>
      <c r="L484" s="108"/>
      <c r="M484" s="109"/>
      <c r="N484" s="71"/>
    </row>
    <row r="485" s="43" customFormat="1" spans="1:14">
      <c r="A485" s="98"/>
      <c r="B485" s="119" t="s">
        <v>714</v>
      </c>
      <c r="C485" s="94">
        <v>92.3333333333333</v>
      </c>
      <c r="D485" s="134"/>
      <c r="E485" s="100"/>
      <c r="F485" s="100"/>
      <c r="G485" s="96"/>
      <c r="H485" s="130"/>
      <c r="I485" s="132"/>
      <c r="J485" s="132"/>
      <c r="K485" s="133"/>
      <c r="L485" s="133"/>
      <c r="M485" s="121"/>
      <c r="N485" s="71"/>
    </row>
    <row r="486" s="43" customFormat="1" spans="1:14">
      <c r="A486" s="92" t="s">
        <v>715</v>
      </c>
      <c r="B486" s="119" t="s">
        <v>716</v>
      </c>
      <c r="C486" s="94">
        <v>99.3333333333333</v>
      </c>
      <c r="D486" s="134"/>
      <c r="E486" s="100"/>
      <c r="F486" s="100"/>
      <c r="G486" s="96"/>
      <c r="H486" s="97">
        <f>COUNT(C486:C496)</f>
        <v>11</v>
      </c>
      <c r="I486" s="104">
        <f>COUNTIF(C486:C496,"&gt;=95")</f>
        <v>10</v>
      </c>
      <c r="J486" s="104">
        <f>COUNTIF(C486:C496,"&lt;85")</f>
        <v>0</v>
      </c>
      <c r="K486" s="105">
        <f>I486/H486</f>
        <v>0.909090909090909</v>
      </c>
      <c r="L486" s="105">
        <f>J486/H486</f>
        <v>0</v>
      </c>
      <c r="M486" s="106">
        <f>K486*60+40</f>
        <v>94.5454545454545</v>
      </c>
      <c r="N486" s="71"/>
    </row>
    <row r="487" s="43" customFormat="1" spans="1:14">
      <c r="A487" s="98"/>
      <c r="B487" s="119" t="s">
        <v>717</v>
      </c>
      <c r="C487" s="94">
        <v>96.3333333333333</v>
      </c>
      <c r="D487" s="134"/>
      <c r="E487" s="100"/>
      <c r="F487" s="100"/>
      <c r="G487" s="96"/>
      <c r="H487" s="99"/>
      <c r="I487" s="107"/>
      <c r="J487" s="107"/>
      <c r="K487" s="108"/>
      <c r="L487" s="108"/>
      <c r="M487" s="109"/>
      <c r="N487" s="71"/>
    </row>
    <row r="488" s="43" customFormat="1" spans="1:14">
      <c r="A488" s="98"/>
      <c r="B488" s="119" t="s">
        <v>718</v>
      </c>
      <c r="C488" s="94">
        <v>95.3333333333333</v>
      </c>
      <c r="D488" s="134"/>
      <c r="E488" s="100"/>
      <c r="F488" s="100"/>
      <c r="G488" s="96"/>
      <c r="H488" s="99"/>
      <c r="I488" s="107"/>
      <c r="J488" s="107"/>
      <c r="K488" s="108"/>
      <c r="L488" s="108"/>
      <c r="M488" s="109"/>
      <c r="N488" s="71"/>
    </row>
    <row r="489" s="43" customFormat="1" spans="1:14">
      <c r="A489" s="98"/>
      <c r="B489" s="119" t="s">
        <v>719</v>
      </c>
      <c r="C489" s="94">
        <v>95.6666666666667</v>
      </c>
      <c r="D489" s="100"/>
      <c r="E489" s="100"/>
      <c r="F489" s="100"/>
      <c r="G489" s="96"/>
      <c r="H489" s="99"/>
      <c r="I489" s="107"/>
      <c r="J489" s="107"/>
      <c r="K489" s="108"/>
      <c r="L489" s="108"/>
      <c r="M489" s="109"/>
      <c r="N489" s="71"/>
    </row>
    <row r="490" s="43" customFormat="1" spans="1:14">
      <c r="A490" s="98"/>
      <c r="B490" s="102" t="s">
        <v>720</v>
      </c>
      <c r="C490" s="94">
        <v>94.6666666666667</v>
      </c>
      <c r="D490" s="96"/>
      <c r="E490" s="100"/>
      <c r="F490" s="100"/>
      <c r="G490" s="96"/>
      <c r="H490" s="99"/>
      <c r="I490" s="107"/>
      <c r="J490" s="107"/>
      <c r="K490" s="108"/>
      <c r="L490" s="108"/>
      <c r="M490" s="109"/>
      <c r="N490" s="71"/>
    </row>
    <row r="491" s="43" customFormat="1" spans="1:14">
      <c r="A491" s="98"/>
      <c r="B491" s="119" t="s">
        <v>721</v>
      </c>
      <c r="C491" s="94">
        <v>98</v>
      </c>
      <c r="D491" s="96"/>
      <c r="E491" s="100"/>
      <c r="F491" s="100"/>
      <c r="G491" s="96"/>
      <c r="H491" s="99"/>
      <c r="I491" s="107"/>
      <c r="J491" s="107"/>
      <c r="K491" s="108"/>
      <c r="L491" s="108"/>
      <c r="M491" s="109"/>
      <c r="N491" s="71"/>
    </row>
    <row r="492" s="43" customFormat="1" spans="1:14">
      <c r="A492" s="98"/>
      <c r="B492" s="119" t="s">
        <v>722</v>
      </c>
      <c r="C492" s="94">
        <v>98.6666666666667</v>
      </c>
      <c r="D492" s="96"/>
      <c r="E492" s="100"/>
      <c r="F492" s="100"/>
      <c r="G492" s="96"/>
      <c r="H492" s="99"/>
      <c r="I492" s="107"/>
      <c r="J492" s="107"/>
      <c r="K492" s="108"/>
      <c r="L492" s="108"/>
      <c r="M492" s="109"/>
      <c r="N492" s="71"/>
    </row>
    <row r="493" s="43" customFormat="1" spans="1:14">
      <c r="A493" s="98"/>
      <c r="B493" s="119" t="s">
        <v>723</v>
      </c>
      <c r="C493" s="94">
        <v>97.3333333333333</v>
      </c>
      <c r="D493" s="96"/>
      <c r="E493" s="100"/>
      <c r="F493" s="100"/>
      <c r="G493" s="96"/>
      <c r="H493" s="99"/>
      <c r="I493" s="107"/>
      <c r="J493" s="107"/>
      <c r="K493" s="108"/>
      <c r="L493" s="108"/>
      <c r="M493" s="109"/>
      <c r="N493" s="71"/>
    </row>
    <row r="494" s="43" customFormat="1" spans="1:14">
      <c r="A494" s="98"/>
      <c r="B494" s="119" t="s">
        <v>724</v>
      </c>
      <c r="C494" s="94">
        <v>97</v>
      </c>
      <c r="D494" s="100"/>
      <c r="E494" s="100"/>
      <c r="F494" s="100"/>
      <c r="G494" s="96"/>
      <c r="H494" s="99"/>
      <c r="I494" s="107"/>
      <c r="J494" s="107"/>
      <c r="K494" s="108"/>
      <c r="L494" s="108"/>
      <c r="M494" s="109"/>
      <c r="N494" s="71"/>
    </row>
    <row r="495" s="43" customFormat="1" spans="1:14">
      <c r="A495" s="98"/>
      <c r="B495" s="119" t="s">
        <v>725</v>
      </c>
      <c r="C495" s="94">
        <v>96.6666666666667</v>
      </c>
      <c r="D495" s="100"/>
      <c r="E495" s="100"/>
      <c r="F495" s="100"/>
      <c r="G495" s="96"/>
      <c r="H495" s="99"/>
      <c r="I495" s="107"/>
      <c r="J495" s="107"/>
      <c r="K495" s="108"/>
      <c r="L495" s="108"/>
      <c r="M495" s="109"/>
      <c r="N495" s="71"/>
    </row>
    <row r="496" s="43" customFormat="1" spans="1:14">
      <c r="A496" s="98"/>
      <c r="B496" s="119" t="s">
        <v>726</v>
      </c>
      <c r="C496" s="94">
        <v>98</v>
      </c>
      <c r="D496" s="100"/>
      <c r="E496" s="100"/>
      <c r="F496" s="100"/>
      <c r="G496" s="96"/>
      <c r="H496" s="99"/>
      <c r="I496" s="107"/>
      <c r="J496" s="107"/>
      <c r="K496" s="108"/>
      <c r="L496" s="108"/>
      <c r="M496" s="109"/>
      <c r="N496" s="71"/>
    </row>
    <row r="497" s="43" customFormat="1" spans="1:14">
      <c r="A497" s="135" t="s">
        <v>727</v>
      </c>
      <c r="B497" s="119" t="s">
        <v>728</v>
      </c>
      <c r="C497" s="94">
        <v>96.6666666666667</v>
      </c>
      <c r="D497" s="100"/>
      <c r="E497" s="100"/>
      <c r="F497" s="100"/>
      <c r="G497" s="96"/>
      <c r="H497" s="97">
        <f>COUNT(C497:C508)</f>
        <v>12</v>
      </c>
      <c r="I497" s="135">
        <f>COUNTIF(C497:C508,"&gt;=95")</f>
        <v>11</v>
      </c>
      <c r="J497" s="135">
        <f>COUNTIF(C497:C508,"&lt;85")</f>
        <v>0</v>
      </c>
      <c r="K497" s="137">
        <f>I497/H497</f>
        <v>0.916666666666667</v>
      </c>
      <c r="L497" s="105">
        <f>J497/H497</f>
        <v>0</v>
      </c>
      <c r="M497" s="106">
        <f>K497*60+40</f>
        <v>95</v>
      </c>
      <c r="N497" s="71"/>
    </row>
    <row r="498" s="43" customFormat="1" spans="1:14">
      <c r="A498" s="136"/>
      <c r="B498" s="119" t="s">
        <v>729</v>
      </c>
      <c r="C498" s="94">
        <v>97.3333333333333</v>
      </c>
      <c r="D498" s="100"/>
      <c r="E498" s="100"/>
      <c r="F498" s="100"/>
      <c r="G498" s="96"/>
      <c r="H498" s="99"/>
      <c r="I498" s="136"/>
      <c r="J498" s="136"/>
      <c r="K498" s="138"/>
      <c r="L498" s="108"/>
      <c r="M498" s="109"/>
      <c r="N498" s="71"/>
    </row>
    <row r="499" s="43" customFormat="1" spans="1:14">
      <c r="A499" s="136"/>
      <c r="B499" s="119" t="s">
        <v>730</v>
      </c>
      <c r="C499" s="94">
        <v>99</v>
      </c>
      <c r="D499" s="100"/>
      <c r="E499" s="100"/>
      <c r="F499" s="100"/>
      <c r="G499" s="96"/>
      <c r="H499" s="99"/>
      <c r="I499" s="136"/>
      <c r="J499" s="136"/>
      <c r="K499" s="138"/>
      <c r="L499" s="108"/>
      <c r="M499" s="109"/>
      <c r="N499" s="71"/>
    </row>
    <row r="500" s="43" customFormat="1" spans="1:14">
      <c r="A500" s="136"/>
      <c r="B500" s="119" t="s">
        <v>731</v>
      </c>
      <c r="C500" s="94">
        <v>99</v>
      </c>
      <c r="D500" s="100"/>
      <c r="E500" s="100"/>
      <c r="F500" s="100"/>
      <c r="G500" s="96"/>
      <c r="H500" s="99"/>
      <c r="I500" s="136"/>
      <c r="J500" s="136"/>
      <c r="K500" s="138"/>
      <c r="L500" s="108"/>
      <c r="M500" s="109"/>
      <c r="N500" s="71"/>
    </row>
    <row r="501" s="43" customFormat="1" spans="1:14">
      <c r="A501" s="136"/>
      <c r="B501" s="119" t="s">
        <v>720</v>
      </c>
      <c r="C501" s="94">
        <v>94.6666666666667</v>
      </c>
      <c r="D501" s="100"/>
      <c r="E501" s="100"/>
      <c r="F501" s="100"/>
      <c r="G501" s="96"/>
      <c r="H501" s="99"/>
      <c r="I501" s="136"/>
      <c r="J501" s="136"/>
      <c r="K501" s="138"/>
      <c r="L501" s="108"/>
      <c r="M501" s="109"/>
      <c r="N501" s="71"/>
    </row>
    <row r="502" s="43" customFormat="1" spans="1:14">
      <c r="A502" s="136"/>
      <c r="B502" s="119" t="s">
        <v>723</v>
      </c>
      <c r="C502" s="94">
        <v>97.3333333333333</v>
      </c>
      <c r="D502" s="100"/>
      <c r="E502" s="100"/>
      <c r="F502" s="100"/>
      <c r="G502" s="96"/>
      <c r="H502" s="99"/>
      <c r="I502" s="136"/>
      <c r="J502" s="136"/>
      <c r="K502" s="138"/>
      <c r="L502" s="108"/>
      <c r="M502" s="109"/>
      <c r="N502" s="71"/>
    </row>
    <row r="503" s="43" customFormat="1" spans="1:14">
      <c r="A503" s="136"/>
      <c r="B503" s="119" t="s">
        <v>732</v>
      </c>
      <c r="C503" s="94">
        <v>96.6666666666667</v>
      </c>
      <c r="D503" s="100"/>
      <c r="E503" s="100"/>
      <c r="F503" s="100"/>
      <c r="G503" s="96"/>
      <c r="H503" s="99"/>
      <c r="I503" s="136"/>
      <c r="J503" s="136"/>
      <c r="K503" s="138"/>
      <c r="L503" s="108"/>
      <c r="M503" s="109"/>
      <c r="N503" s="71"/>
    </row>
    <row r="504" s="43" customFormat="1" spans="1:14">
      <c r="A504" s="136"/>
      <c r="B504" s="119" t="s">
        <v>733</v>
      </c>
      <c r="C504" s="94">
        <v>96.6666666666667</v>
      </c>
      <c r="D504" s="100"/>
      <c r="E504" s="100"/>
      <c r="F504" s="100"/>
      <c r="G504" s="96"/>
      <c r="H504" s="99"/>
      <c r="I504" s="136"/>
      <c r="J504" s="136"/>
      <c r="K504" s="138"/>
      <c r="L504" s="108"/>
      <c r="M504" s="109"/>
      <c r="N504" s="71"/>
    </row>
    <row r="505" s="43" customFormat="1" spans="1:14">
      <c r="A505" s="136"/>
      <c r="B505" s="119" t="s">
        <v>734</v>
      </c>
      <c r="C505" s="94">
        <v>96</v>
      </c>
      <c r="D505" s="100"/>
      <c r="E505" s="100"/>
      <c r="F505" s="100"/>
      <c r="G505" s="96"/>
      <c r="H505" s="99"/>
      <c r="I505" s="136"/>
      <c r="J505" s="136"/>
      <c r="K505" s="138"/>
      <c r="L505" s="108"/>
      <c r="M505" s="109"/>
      <c r="N505" s="71"/>
    </row>
    <row r="506" s="43" customFormat="1" spans="1:14">
      <c r="A506" s="136"/>
      <c r="B506" s="119" t="s">
        <v>735</v>
      </c>
      <c r="C506" s="94">
        <v>97.3333333333333</v>
      </c>
      <c r="D506" s="100"/>
      <c r="E506" s="100"/>
      <c r="F506" s="100"/>
      <c r="G506" s="96"/>
      <c r="H506" s="99"/>
      <c r="I506" s="136"/>
      <c r="J506" s="136"/>
      <c r="K506" s="138"/>
      <c r="L506" s="108"/>
      <c r="M506" s="109"/>
      <c r="N506" s="71"/>
    </row>
    <row r="507" s="43" customFormat="1" spans="1:14">
      <c r="A507" s="136"/>
      <c r="B507" s="119" t="s">
        <v>736</v>
      </c>
      <c r="C507" s="94">
        <v>96.6666666666667</v>
      </c>
      <c r="D507" s="100"/>
      <c r="E507" s="100"/>
      <c r="F507" s="100"/>
      <c r="G507" s="96"/>
      <c r="H507" s="99"/>
      <c r="I507" s="136"/>
      <c r="J507" s="136"/>
      <c r="K507" s="138"/>
      <c r="L507" s="108"/>
      <c r="M507" s="109"/>
      <c r="N507" s="71"/>
    </row>
    <row r="508" s="43" customFormat="1" spans="1:14">
      <c r="A508" s="136"/>
      <c r="B508" s="119" t="s">
        <v>737</v>
      </c>
      <c r="C508" s="94">
        <v>98.3333333333333</v>
      </c>
      <c r="D508" s="100"/>
      <c r="E508" s="100"/>
      <c r="F508" s="100"/>
      <c r="G508" s="96"/>
      <c r="H508" s="130"/>
      <c r="I508" s="139"/>
      <c r="J508" s="139"/>
      <c r="K508" s="140"/>
      <c r="L508" s="133"/>
      <c r="M508" s="121"/>
      <c r="N508" s="71"/>
    </row>
    <row r="509" s="43" customFormat="1" spans="1:14">
      <c r="A509" s="113" t="s">
        <v>62</v>
      </c>
      <c r="B509" s="114" t="s">
        <v>738</v>
      </c>
      <c r="C509" s="94">
        <v>95.3333333333333</v>
      </c>
      <c r="D509" s="100"/>
      <c r="E509" s="100"/>
      <c r="F509" s="100"/>
      <c r="G509" s="96"/>
      <c r="H509" s="99">
        <f>COUNT(C509:C517)</f>
        <v>9</v>
      </c>
      <c r="I509" s="107">
        <f>COUNTIF(C509:C517,"&gt;=95")</f>
        <v>7</v>
      </c>
      <c r="J509" s="107">
        <f>COUNTIF(C509:C517,"&lt;85")</f>
        <v>0</v>
      </c>
      <c r="K509" s="108">
        <f>I509/H509</f>
        <v>0.777777777777778</v>
      </c>
      <c r="L509" s="108">
        <f>J509/H509</f>
        <v>0</v>
      </c>
      <c r="M509" s="109">
        <f>K509*60+40</f>
        <v>86.6666666666667</v>
      </c>
      <c r="N509" s="71"/>
    </row>
    <row r="510" s="43" customFormat="1" spans="1:14">
      <c r="A510" s="113"/>
      <c r="B510" s="114" t="s">
        <v>739</v>
      </c>
      <c r="C510" s="94">
        <v>96</v>
      </c>
      <c r="D510" s="100"/>
      <c r="E510" s="100"/>
      <c r="F510" s="100"/>
      <c r="G510" s="96"/>
      <c r="H510" s="99"/>
      <c r="I510" s="107"/>
      <c r="J510" s="107"/>
      <c r="K510" s="108"/>
      <c r="L510" s="108"/>
      <c r="M510" s="109"/>
      <c r="N510" s="71"/>
    </row>
    <row r="511" s="43" customFormat="1" spans="1:14">
      <c r="A511" s="113"/>
      <c r="B511" s="114" t="s">
        <v>642</v>
      </c>
      <c r="C511" s="94">
        <v>94.6666666666667</v>
      </c>
      <c r="D511" s="100"/>
      <c r="E511" s="100"/>
      <c r="F511" s="100"/>
      <c r="G511" s="96"/>
      <c r="H511" s="99"/>
      <c r="I511" s="107"/>
      <c r="J511" s="107"/>
      <c r="K511" s="108"/>
      <c r="L511" s="108"/>
      <c r="M511" s="109"/>
      <c r="N511" s="71"/>
    </row>
    <row r="512" s="43" customFormat="1" spans="1:14">
      <c r="A512" s="113"/>
      <c r="B512" s="114" t="s">
        <v>740</v>
      </c>
      <c r="C512" s="94">
        <v>92</v>
      </c>
      <c r="D512" s="100"/>
      <c r="E512" s="100"/>
      <c r="F512" s="100"/>
      <c r="G512" s="96"/>
      <c r="H512" s="99"/>
      <c r="I512" s="107"/>
      <c r="J512" s="107"/>
      <c r="K512" s="108"/>
      <c r="L512" s="108"/>
      <c r="M512" s="109"/>
      <c r="N512" s="71"/>
    </row>
    <row r="513" s="43" customFormat="1" spans="1:14">
      <c r="A513" s="113"/>
      <c r="B513" s="114" t="s">
        <v>741</v>
      </c>
      <c r="C513" s="94">
        <v>96.6666666666667</v>
      </c>
      <c r="D513" s="100"/>
      <c r="E513" s="100"/>
      <c r="F513" s="100"/>
      <c r="G513" s="96"/>
      <c r="H513" s="99"/>
      <c r="I513" s="107"/>
      <c r="J513" s="107"/>
      <c r="K513" s="108"/>
      <c r="L513" s="108"/>
      <c r="M513" s="109"/>
      <c r="N513" s="71"/>
    </row>
    <row r="514" s="43" customFormat="1" spans="1:14">
      <c r="A514" s="113"/>
      <c r="B514" s="114" t="s">
        <v>742</v>
      </c>
      <c r="C514" s="94">
        <v>95</v>
      </c>
      <c r="D514" s="100"/>
      <c r="E514" s="100"/>
      <c r="F514" s="100"/>
      <c r="G514" s="96"/>
      <c r="H514" s="99"/>
      <c r="I514" s="107"/>
      <c r="J514" s="107"/>
      <c r="K514" s="108"/>
      <c r="L514" s="108"/>
      <c r="M514" s="109"/>
      <c r="N514" s="71"/>
    </row>
    <row r="515" s="43" customFormat="1" spans="1:14">
      <c r="A515" s="113"/>
      <c r="B515" s="114" t="s">
        <v>743</v>
      </c>
      <c r="C515" s="94">
        <v>96.6666666666667</v>
      </c>
      <c r="D515" s="141"/>
      <c r="E515" s="100"/>
      <c r="F515" s="100"/>
      <c r="G515" s="96"/>
      <c r="H515" s="99"/>
      <c r="I515" s="107"/>
      <c r="J515" s="107"/>
      <c r="K515" s="108"/>
      <c r="L515" s="108"/>
      <c r="M515" s="109"/>
      <c r="N515" s="71"/>
    </row>
    <row r="516" s="43" customFormat="1" spans="1:14">
      <c r="A516" s="113"/>
      <c r="B516" s="114" t="s">
        <v>744</v>
      </c>
      <c r="C516" s="94">
        <v>96.6666666666667</v>
      </c>
      <c r="D516" s="102"/>
      <c r="E516" s="100"/>
      <c r="F516" s="100"/>
      <c r="G516" s="96"/>
      <c r="H516" s="99"/>
      <c r="I516" s="107"/>
      <c r="J516" s="107"/>
      <c r="K516" s="108"/>
      <c r="L516" s="108"/>
      <c r="M516" s="109"/>
      <c r="N516" s="71"/>
    </row>
    <row r="517" s="43" customFormat="1" spans="1:14">
      <c r="A517" s="113"/>
      <c r="B517" s="114" t="s">
        <v>745</v>
      </c>
      <c r="C517" s="94">
        <v>96.6666666666667</v>
      </c>
      <c r="D517" s="96"/>
      <c r="E517" s="100"/>
      <c r="F517" s="100"/>
      <c r="G517" s="96"/>
      <c r="H517" s="99"/>
      <c r="I517" s="107"/>
      <c r="J517" s="107"/>
      <c r="K517" s="108"/>
      <c r="L517" s="108"/>
      <c r="M517" s="109"/>
      <c r="N517" s="71"/>
    </row>
    <row r="518" s="43" customFormat="1" spans="1:14">
      <c r="A518" s="113" t="s">
        <v>63</v>
      </c>
      <c r="B518" s="93" t="s">
        <v>746</v>
      </c>
      <c r="C518" s="94">
        <v>96.6666666666667</v>
      </c>
      <c r="D518" s="96"/>
      <c r="E518" s="100"/>
      <c r="F518" s="100"/>
      <c r="G518" s="96"/>
      <c r="H518" s="97">
        <f>COUNT(C518:C526)</f>
        <v>9</v>
      </c>
      <c r="I518" s="104">
        <f>COUNTIF(C518:C526,"&gt;=95")</f>
        <v>5</v>
      </c>
      <c r="J518" s="104">
        <f>COUNTIF(C518:C526,"&lt;85")</f>
        <v>0</v>
      </c>
      <c r="K518" s="105">
        <f>I518/H518</f>
        <v>0.555555555555556</v>
      </c>
      <c r="L518" s="105">
        <f>J518/H518</f>
        <v>0</v>
      </c>
      <c r="M518" s="106">
        <f>K518*60+40</f>
        <v>73.3333333333333</v>
      </c>
      <c r="N518" s="71"/>
    </row>
    <row r="519" s="43" customFormat="1" spans="1:14">
      <c r="A519" s="113"/>
      <c r="B519" s="93" t="s">
        <v>747</v>
      </c>
      <c r="C519" s="94">
        <v>96.6666666666667</v>
      </c>
      <c r="D519" s="100"/>
      <c r="E519" s="100"/>
      <c r="F519" s="100"/>
      <c r="G519" s="96"/>
      <c r="H519" s="99"/>
      <c r="I519" s="107"/>
      <c r="J519" s="107"/>
      <c r="K519" s="108"/>
      <c r="L519" s="108"/>
      <c r="M519" s="109"/>
      <c r="N519" s="71"/>
    </row>
    <row r="520" s="43" customFormat="1" spans="1:14">
      <c r="A520" s="113"/>
      <c r="B520" s="93" t="s">
        <v>748</v>
      </c>
      <c r="C520" s="94">
        <v>94</v>
      </c>
      <c r="D520" s="96"/>
      <c r="E520" s="100"/>
      <c r="F520" s="100"/>
      <c r="G520" s="96"/>
      <c r="H520" s="99"/>
      <c r="I520" s="107"/>
      <c r="J520" s="107"/>
      <c r="K520" s="108"/>
      <c r="L520" s="108"/>
      <c r="M520" s="109"/>
      <c r="N520" s="71"/>
    </row>
    <row r="521" s="43" customFormat="1" spans="1:14">
      <c r="A521" s="113"/>
      <c r="B521" s="93" t="s">
        <v>749</v>
      </c>
      <c r="C521" s="94">
        <v>96</v>
      </c>
      <c r="D521" s="96"/>
      <c r="E521" s="100"/>
      <c r="F521" s="100"/>
      <c r="G521" s="96"/>
      <c r="H521" s="99"/>
      <c r="I521" s="107"/>
      <c r="J521" s="107"/>
      <c r="K521" s="108"/>
      <c r="L521" s="108"/>
      <c r="M521" s="109"/>
      <c r="N521" s="71"/>
    </row>
    <row r="522" s="43" customFormat="1" spans="1:14">
      <c r="A522" s="113"/>
      <c r="B522" s="93" t="s">
        <v>750</v>
      </c>
      <c r="C522" s="94">
        <v>94</v>
      </c>
      <c r="D522" s="100"/>
      <c r="E522" s="100"/>
      <c r="F522" s="100"/>
      <c r="G522" s="96"/>
      <c r="H522" s="99"/>
      <c r="I522" s="107"/>
      <c r="J522" s="107"/>
      <c r="K522" s="108"/>
      <c r="L522" s="108"/>
      <c r="M522" s="109"/>
      <c r="N522" s="71"/>
    </row>
    <row r="523" s="43" customFormat="1" spans="1:14">
      <c r="A523" s="113"/>
      <c r="B523" s="93" t="s">
        <v>751</v>
      </c>
      <c r="C523" s="94">
        <v>94.6666666666667</v>
      </c>
      <c r="D523" s="100"/>
      <c r="E523" s="100"/>
      <c r="F523" s="100"/>
      <c r="G523" s="96"/>
      <c r="H523" s="99"/>
      <c r="I523" s="107"/>
      <c r="J523" s="107"/>
      <c r="K523" s="108"/>
      <c r="L523" s="108"/>
      <c r="M523" s="109"/>
      <c r="N523" s="71"/>
    </row>
    <row r="524" s="43" customFormat="1" spans="1:14">
      <c r="A524" s="113"/>
      <c r="B524" s="93" t="s">
        <v>752</v>
      </c>
      <c r="C524" s="94">
        <v>94.6666666666667</v>
      </c>
      <c r="D524" s="100"/>
      <c r="E524" s="100"/>
      <c r="F524" s="100"/>
      <c r="G524" s="96"/>
      <c r="H524" s="99"/>
      <c r="I524" s="107"/>
      <c r="J524" s="107"/>
      <c r="K524" s="108"/>
      <c r="L524" s="108"/>
      <c r="M524" s="109"/>
      <c r="N524" s="71"/>
    </row>
    <row r="525" s="43" customFormat="1" spans="1:14">
      <c r="A525" s="113"/>
      <c r="B525" s="93" t="s">
        <v>753</v>
      </c>
      <c r="C525" s="94">
        <v>96.6666666666667</v>
      </c>
      <c r="D525" s="100"/>
      <c r="E525" s="100"/>
      <c r="F525" s="100"/>
      <c r="G525" s="96"/>
      <c r="H525" s="99"/>
      <c r="I525" s="107"/>
      <c r="J525" s="107"/>
      <c r="K525" s="108"/>
      <c r="L525" s="108"/>
      <c r="M525" s="109"/>
      <c r="N525" s="71"/>
    </row>
    <row r="526" s="43" customFormat="1" spans="1:14">
      <c r="A526" s="113"/>
      <c r="B526" s="93" t="s">
        <v>754</v>
      </c>
      <c r="C526" s="94">
        <v>96</v>
      </c>
      <c r="D526" s="100"/>
      <c r="E526" s="100"/>
      <c r="F526" s="100"/>
      <c r="G526" s="96"/>
      <c r="H526" s="130"/>
      <c r="I526" s="132"/>
      <c r="J526" s="132"/>
      <c r="K526" s="133"/>
      <c r="L526" s="133"/>
      <c r="M526" s="121"/>
      <c r="N526" s="71"/>
    </row>
    <row r="527" s="43" customFormat="1" spans="1:14">
      <c r="A527" s="113" t="s">
        <v>755</v>
      </c>
      <c r="B527" s="100" t="s">
        <v>756</v>
      </c>
      <c r="C527" s="94">
        <v>93.6666666666667</v>
      </c>
      <c r="D527" s="96"/>
      <c r="E527" s="100"/>
      <c r="F527" s="100"/>
      <c r="G527" s="96"/>
      <c r="H527" s="99">
        <f>COUNT(C527:C536)</f>
        <v>10</v>
      </c>
      <c r="I527" s="107">
        <f>COUNTIF(C527:C536,"&gt;=95")</f>
        <v>7</v>
      </c>
      <c r="J527" s="107">
        <f>COUNTIF(C527:C536,"&lt;85")</f>
        <v>0</v>
      </c>
      <c r="K527" s="108">
        <f>I527/H527</f>
        <v>0.7</v>
      </c>
      <c r="L527" s="108">
        <f>J527/H527</f>
        <v>0</v>
      </c>
      <c r="M527" s="109">
        <f>K527*60+40</f>
        <v>82</v>
      </c>
      <c r="N527" s="71"/>
    </row>
    <row r="528" s="43" customFormat="1" spans="1:14">
      <c r="A528" s="113"/>
      <c r="B528" s="142" t="s">
        <v>757</v>
      </c>
      <c r="C528" s="94">
        <v>94</v>
      </c>
      <c r="D528" s="100"/>
      <c r="E528" s="100"/>
      <c r="F528" s="100"/>
      <c r="G528" s="96"/>
      <c r="H528" s="99"/>
      <c r="I528" s="107"/>
      <c r="J528" s="107"/>
      <c r="K528" s="108"/>
      <c r="L528" s="108"/>
      <c r="M528" s="109"/>
      <c r="N528" s="71"/>
    </row>
    <row r="529" s="43" customFormat="1" spans="1:14">
      <c r="A529" s="113"/>
      <c r="B529" s="100" t="s">
        <v>739</v>
      </c>
      <c r="C529" s="94">
        <v>96</v>
      </c>
      <c r="D529" s="100"/>
      <c r="E529" s="100"/>
      <c r="F529" s="100"/>
      <c r="G529" s="96"/>
      <c r="H529" s="99"/>
      <c r="I529" s="107"/>
      <c r="J529" s="107"/>
      <c r="K529" s="108"/>
      <c r="L529" s="108"/>
      <c r="M529" s="109"/>
      <c r="N529" s="71"/>
    </row>
    <row r="530" s="43" customFormat="1" spans="1:14">
      <c r="A530" s="113"/>
      <c r="B530" s="142" t="s">
        <v>740</v>
      </c>
      <c r="C530" s="94">
        <v>92</v>
      </c>
      <c r="D530" s="96"/>
      <c r="E530" s="100"/>
      <c r="F530" s="100"/>
      <c r="G530" s="96"/>
      <c r="H530" s="99"/>
      <c r="I530" s="107"/>
      <c r="J530" s="107"/>
      <c r="K530" s="108"/>
      <c r="L530" s="108"/>
      <c r="M530" s="109"/>
      <c r="N530" s="71"/>
    </row>
    <row r="531" s="43" customFormat="1" spans="1:14">
      <c r="A531" s="113"/>
      <c r="B531" s="142" t="s">
        <v>741</v>
      </c>
      <c r="C531" s="94">
        <v>96.6666666666667</v>
      </c>
      <c r="D531" s="96"/>
      <c r="E531" s="100"/>
      <c r="F531" s="100"/>
      <c r="G531" s="96"/>
      <c r="H531" s="99"/>
      <c r="I531" s="107"/>
      <c r="J531" s="107"/>
      <c r="K531" s="108"/>
      <c r="L531" s="108"/>
      <c r="M531" s="109"/>
      <c r="N531" s="71"/>
    </row>
    <row r="532" s="43" customFormat="1" spans="1:14">
      <c r="A532" s="113"/>
      <c r="B532" s="142" t="s">
        <v>742</v>
      </c>
      <c r="C532" s="94">
        <v>95</v>
      </c>
      <c r="D532" s="100"/>
      <c r="E532" s="100"/>
      <c r="F532" s="100"/>
      <c r="G532" s="96"/>
      <c r="H532" s="99"/>
      <c r="I532" s="107"/>
      <c r="J532" s="107"/>
      <c r="K532" s="108"/>
      <c r="L532" s="108"/>
      <c r="M532" s="109"/>
      <c r="N532" s="71"/>
    </row>
    <row r="533" s="43" customFormat="1" spans="1:14">
      <c r="A533" s="113"/>
      <c r="B533" s="142" t="s">
        <v>758</v>
      </c>
      <c r="C533" s="94">
        <v>95</v>
      </c>
      <c r="D533" s="100"/>
      <c r="E533" s="100"/>
      <c r="F533" s="100"/>
      <c r="G533" s="96"/>
      <c r="H533" s="99"/>
      <c r="I533" s="107"/>
      <c r="J533" s="107"/>
      <c r="K533" s="108"/>
      <c r="L533" s="108"/>
      <c r="M533" s="109"/>
      <c r="N533" s="71"/>
    </row>
    <row r="534" s="43" customFormat="1" spans="1:14">
      <c r="A534" s="113"/>
      <c r="B534" s="142" t="s">
        <v>743</v>
      </c>
      <c r="C534" s="94">
        <v>96.6666666666667</v>
      </c>
      <c r="D534" s="100"/>
      <c r="E534" s="100"/>
      <c r="F534" s="100"/>
      <c r="G534" s="96"/>
      <c r="H534" s="99"/>
      <c r="I534" s="107"/>
      <c r="J534" s="107"/>
      <c r="K534" s="108"/>
      <c r="L534" s="108"/>
      <c r="M534" s="109"/>
      <c r="N534" s="71"/>
    </row>
    <row r="535" s="43" customFormat="1" spans="1:14">
      <c r="A535" s="113"/>
      <c r="B535" s="142" t="s">
        <v>747</v>
      </c>
      <c r="C535" s="94">
        <v>96.6666666666667</v>
      </c>
      <c r="D535" s="100"/>
      <c r="E535" s="100"/>
      <c r="F535" s="100"/>
      <c r="G535" s="96"/>
      <c r="H535" s="99"/>
      <c r="I535" s="107"/>
      <c r="J535" s="107"/>
      <c r="K535" s="108"/>
      <c r="L535" s="108"/>
      <c r="M535" s="109"/>
      <c r="N535" s="71"/>
    </row>
    <row r="536" s="43" customFormat="1" spans="1:14">
      <c r="A536" s="113"/>
      <c r="B536" s="96" t="s">
        <v>759</v>
      </c>
      <c r="C536" s="94">
        <v>95</v>
      </c>
      <c r="D536" s="96"/>
      <c r="E536" s="100"/>
      <c r="F536" s="100"/>
      <c r="G536" s="96"/>
      <c r="H536" s="99"/>
      <c r="I536" s="107"/>
      <c r="J536" s="107"/>
      <c r="K536" s="108"/>
      <c r="L536" s="108"/>
      <c r="M536" s="109"/>
      <c r="N536" s="71"/>
    </row>
    <row r="537" s="43" customFormat="1" spans="1:14">
      <c r="A537" s="92" t="s">
        <v>65</v>
      </c>
      <c r="B537" s="143" t="s">
        <v>664</v>
      </c>
      <c r="C537" s="94">
        <v>99.3333333333333</v>
      </c>
      <c r="D537" s="96"/>
      <c r="E537" s="100"/>
      <c r="F537" s="100"/>
      <c r="G537" s="96"/>
      <c r="H537" s="97">
        <f>COUNT(C537:C553)</f>
        <v>17</v>
      </c>
      <c r="I537" s="104">
        <f>COUNTIF(C537:C553,"&gt;=95")</f>
        <v>6</v>
      </c>
      <c r="J537" s="104">
        <f>COUNTIF(C537:C553,"&lt;85")</f>
        <v>2</v>
      </c>
      <c r="K537" s="105">
        <f>I537/H537</f>
        <v>0.352941176470588</v>
      </c>
      <c r="L537" s="105">
        <f>J537/H537</f>
        <v>0.117647058823529</v>
      </c>
      <c r="M537" s="106">
        <f>K537*60+40</f>
        <v>61.1764705882353</v>
      </c>
      <c r="N537" s="71"/>
    </row>
    <row r="538" s="43" customFormat="1" spans="1:14">
      <c r="A538" s="98"/>
      <c r="B538" s="142" t="s">
        <v>760</v>
      </c>
      <c r="C538" s="94">
        <v>94.3333333333333</v>
      </c>
      <c r="D538" s="96"/>
      <c r="E538" s="100"/>
      <c r="F538" s="100"/>
      <c r="G538" s="96"/>
      <c r="H538" s="99"/>
      <c r="I538" s="107"/>
      <c r="J538" s="107"/>
      <c r="K538" s="108"/>
      <c r="L538" s="108"/>
      <c r="M538" s="109"/>
      <c r="N538" s="71"/>
    </row>
    <row r="539" s="43" customFormat="1" spans="1:14">
      <c r="A539" s="98"/>
      <c r="B539" s="142" t="s">
        <v>761</v>
      </c>
      <c r="C539" s="94">
        <v>95.3333333333333</v>
      </c>
      <c r="D539" s="96"/>
      <c r="E539" s="100"/>
      <c r="F539" s="100"/>
      <c r="G539" s="96"/>
      <c r="H539" s="99"/>
      <c r="I539" s="107"/>
      <c r="J539" s="107"/>
      <c r="K539" s="108"/>
      <c r="L539" s="108"/>
      <c r="M539" s="109"/>
      <c r="N539" s="71"/>
    </row>
    <row r="540" s="43" customFormat="1" spans="1:14">
      <c r="A540" s="98"/>
      <c r="B540" s="142" t="s">
        <v>762</v>
      </c>
      <c r="C540" s="94">
        <v>97.3333333333333</v>
      </c>
      <c r="D540" s="96"/>
      <c r="E540" s="100"/>
      <c r="F540" s="100"/>
      <c r="G540" s="96"/>
      <c r="H540" s="99"/>
      <c r="I540" s="107"/>
      <c r="J540" s="107"/>
      <c r="K540" s="108"/>
      <c r="L540" s="108"/>
      <c r="M540" s="109"/>
      <c r="N540" s="71"/>
    </row>
    <row r="541" s="43" customFormat="1" spans="1:14">
      <c r="A541" s="98"/>
      <c r="B541" s="143" t="s">
        <v>763</v>
      </c>
      <c r="C541" s="94">
        <v>96.6666666666667</v>
      </c>
      <c r="D541" s="100"/>
      <c r="E541" s="100"/>
      <c r="F541" s="100"/>
      <c r="G541" s="96"/>
      <c r="H541" s="99"/>
      <c r="I541" s="107"/>
      <c r="J541" s="107"/>
      <c r="K541" s="108"/>
      <c r="L541" s="108"/>
      <c r="M541" s="109"/>
      <c r="N541" s="71"/>
    </row>
    <row r="542" s="43" customFormat="1" spans="1:14">
      <c r="A542" s="98"/>
      <c r="B542" s="143" t="s">
        <v>764</v>
      </c>
      <c r="C542" s="94">
        <v>98.3333333333333</v>
      </c>
      <c r="D542" s="100"/>
      <c r="E542" s="100"/>
      <c r="F542" s="100"/>
      <c r="G542" s="96"/>
      <c r="H542" s="99"/>
      <c r="I542" s="107"/>
      <c r="J542" s="107"/>
      <c r="K542" s="108"/>
      <c r="L542" s="108"/>
      <c r="M542" s="109"/>
      <c r="N542" s="71"/>
    </row>
    <row r="543" s="43" customFormat="1" spans="1:14">
      <c r="A543" s="98"/>
      <c r="B543" s="142" t="s">
        <v>765</v>
      </c>
      <c r="C543" s="94">
        <v>86.6666666666667</v>
      </c>
      <c r="D543" s="100"/>
      <c r="E543" s="100"/>
      <c r="F543" s="100"/>
      <c r="G543" s="96"/>
      <c r="H543" s="99"/>
      <c r="I543" s="107"/>
      <c r="J543" s="107"/>
      <c r="K543" s="108"/>
      <c r="L543" s="108"/>
      <c r="M543" s="109"/>
      <c r="N543" s="71"/>
    </row>
    <row r="544" s="43" customFormat="1" spans="1:14">
      <c r="A544" s="98"/>
      <c r="B544" s="142" t="s">
        <v>766</v>
      </c>
      <c r="C544" s="94">
        <v>91.3333333333333</v>
      </c>
      <c r="D544" s="100"/>
      <c r="E544" s="100"/>
      <c r="F544" s="100"/>
      <c r="G544" s="96"/>
      <c r="H544" s="99"/>
      <c r="I544" s="107"/>
      <c r="J544" s="107"/>
      <c r="K544" s="108"/>
      <c r="L544" s="108"/>
      <c r="M544" s="109"/>
      <c r="N544" s="71"/>
    </row>
    <row r="545" s="43" customFormat="1" spans="1:14">
      <c r="A545" s="98"/>
      <c r="B545" s="142" t="s">
        <v>767</v>
      </c>
      <c r="C545" s="94">
        <v>95</v>
      </c>
      <c r="D545" s="100"/>
      <c r="E545" s="100"/>
      <c r="F545" s="100"/>
      <c r="G545" s="96"/>
      <c r="H545" s="99"/>
      <c r="I545" s="107"/>
      <c r="J545" s="107"/>
      <c r="K545" s="108"/>
      <c r="L545" s="108"/>
      <c r="M545" s="109"/>
      <c r="N545" s="71"/>
    </row>
    <row r="546" s="43" customFormat="1" spans="1:14">
      <c r="A546" s="98"/>
      <c r="B546" s="142" t="s">
        <v>768</v>
      </c>
      <c r="C546" s="94">
        <v>84.6666666666667</v>
      </c>
      <c r="D546" s="100"/>
      <c r="E546" s="100"/>
      <c r="F546" s="100"/>
      <c r="G546" s="96"/>
      <c r="H546" s="99"/>
      <c r="I546" s="107"/>
      <c r="J546" s="107"/>
      <c r="K546" s="108"/>
      <c r="L546" s="108"/>
      <c r="M546" s="109"/>
      <c r="N546" s="71"/>
    </row>
    <row r="547" s="43" customFormat="1" spans="1:14">
      <c r="A547" s="98"/>
      <c r="B547" s="142" t="s">
        <v>769</v>
      </c>
      <c r="C547" s="94">
        <v>90.6666666666667</v>
      </c>
      <c r="D547" s="100"/>
      <c r="E547" s="100"/>
      <c r="F547" s="100"/>
      <c r="G547" s="96"/>
      <c r="H547" s="99"/>
      <c r="I547" s="107"/>
      <c r="J547" s="107"/>
      <c r="K547" s="108"/>
      <c r="L547" s="108"/>
      <c r="M547" s="109"/>
      <c r="N547" s="71"/>
    </row>
    <row r="548" s="43" customFormat="1" spans="1:14">
      <c r="A548" s="98"/>
      <c r="B548" s="142" t="s">
        <v>770</v>
      </c>
      <c r="C548" s="94">
        <v>92</v>
      </c>
      <c r="D548" s="100"/>
      <c r="E548" s="100"/>
      <c r="F548" s="100"/>
      <c r="G548" s="96"/>
      <c r="H548" s="99"/>
      <c r="I548" s="107"/>
      <c r="J548" s="107"/>
      <c r="K548" s="108"/>
      <c r="L548" s="108"/>
      <c r="M548" s="109"/>
      <c r="N548" s="71"/>
    </row>
    <row r="549" s="43" customFormat="1" spans="1:14">
      <c r="A549" s="98"/>
      <c r="B549" s="142" t="s">
        <v>665</v>
      </c>
      <c r="C549" s="94">
        <v>83.6666666666667</v>
      </c>
      <c r="D549" s="100"/>
      <c r="E549" s="100"/>
      <c r="F549" s="100"/>
      <c r="G549" s="96"/>
      <c r="H549" s="99"/>
      <c r="I549" s="107"/>
      <c r="J549" s="107"/>
      <c r="K549" s="108"/>
      <c r="L549" s="108"/>
      <c r="M549" s="109"/>
      <c r="N549" s="71"/>
    </row>
    <row r="550" s="43" customFormat="1" spans="1:14">
      <c r="A550" s="98"/>
      <c r="B550" s="142" t="s">
        <v>771</v>
      </c>
      <c r="C550" s="94">
        <v>92.3333333333333</v>
      </c>
      <c r="D550" s="100"/>
      <c r="E550" s="100"/>
      <c r="F550" s="100"/>
      <c r="G550" s="96"/>
      <c r="H550" s="99"/>
      <c r="I550" s="107"/>
      <c r="J550" s="107"/>
      <c r="K550" s="108"/>
      <c r="L550" s="108"/>
      <c r="M550" s="109"/>
      <c r="N550" s="71"/>
    </row>
    <row r="551" s="43" customFormat="1" spans="1:14">
      <c r="A551" s="98"/>
      <c r="B551" s="142" t="s">
        <v>772</v>
      </c>
      <c r="C551" s="94">
        <v>94</v>
      </c>
      <c r="D551" s="100"/>
      <c r="E551" s="100"/>
      <c r="F551" s="100"/>
      <c r="G551" s="96"/>
      <c r="H551" s="99"/>
      <c r="I551" s="107"/>
      <c r="J551" s="107"/>
      <c r="K551" s="108"/>
      <c r="L551" s="108"/>
      <c r="M551" s="109"/>
      <c r="N551" s="71"/>
    </row>
    <row r="552" s="43" customFormat="1" spans="1:14">
      <c r="A552" s="98"/>
      <c r="B552" s="142" t="s">
        <v>773</v>
      </c>
      <c r="C552" s="94">
        <v>94.6666666666667</v>
      </c>
      <c r="D552" s="100"/>
      <c r="E552" s="100"/>
      <c r="F552" s="100"/>
      <c r="G552" s="96"/>
      <c r="H552" s="99"/>
      <c r="I552" s="107"/>
      <c r="J552" s="107"/>
      <c r="K552" s="108"/>
      <c r="L552" s="108"/>
      <c r="M552" s="109"/>
      <c r="N552" s="71"/>
    </row>
    <row r="553" s="43" customFormat="1" spans="1:14">
      <c r="A553" s="129"/>
      <c r="B553" s="142" t="s">
        <v>774</v>
      </c>
      <c r="C553" s="94">
        <v>90</v>
      </c>
      <c r="D553" s="100"/>
      <c r="E553" s="100"/>
      <c r="F553" s="100"/>
      <c r="G553" s="96"/>
      <c r="H553" s="99"/>
      <c r="I553" s="107"/>
      <c r="J553" s="107"/>
      <c r="K553" s="108"/>
      <c r="L553" s="108"/>
      <c r="M553" s="109"/>
      <c r="N553" s="71"/>
    </row>
    <row r="554" s="43" customFormat="1" spans="1:14">
      <c r="A554" s="113" t="s">
        <v>66</v>
      </c>
      <c r="B554" s="143" t="s">
        <v>562</v>
      </c>
      <c r="C554" s="94">
        <v>99.3333333333333</v>
      </c>
      <c r="D554" s="100"/>
      <c r="E554" s="96"/>
      <c r="F554" s="100"/>
      <c r="G554" s="96"/>
      <c r="H554" s="97">
        <f>COUNT(C554:C565)</f>
        <v>12</v>
      </c>
      <c r="I554" s="104">
        <f>COUNTIF(C554:C565,"&gt;=95")</f>
        <v>3</v>
      </c>
      <c r="J554" s="104">
        <f>COUNTIF(C554:C565,"&lt;85")</f>
        <v>1</v>
      </c>
      <c r="K554" s="105">
        <f>I554/H554</f>
        <v>0.25</v>
      </c>
      <c r="L554" s="105">
        <f>J554/H554</f>
        <v>0.0833333333333333</v>
      </c>
      <c r="M554" s="106">
        <f>K554*60+40</f>
        <v>55</v>
      </c>
      <c r="N554" s="71"/>
    </row>
    <row r="555" s="43" customFormat="1" spans="1:14">
      <c r="A555" s="113"/>
      <c r="B555" s="143" t="s">
        <v>775</v>
      </c>
      <c r="C555" s="94">
        <v>95</v>
      </c>
      <c r="D555" s="100"/>
      <c r="E555" s="96"/>
      <c r="F555" s="100"/>
      <c r="G555" s="96"/>
      <c r="H555" s="99"/>
      <c r="I555" s="107"/>
      <c r="J555" s="107"/>
      <c r="K555" s="108"/>
      <c r="L555" s="108"/>
      <c r="M555" s="109"/>
      <c r="N555" s="71"/>
    </row>
    <row r="556" s="43" customFormat="1" spans="1:14">
      <c r="A556" s="113"/>
      <c r="B556" s="143" t="s">
        <v>776</v>
      </c>
      <c r="C556" s="94">
        <v>94.3333333333333</v>
      </c>
      <c r="D556" s="100"/>
      <c r="E556" s="96"/>
      <c r="F556" s="100"/>
      <c r="G556" s="96"/>
      <c r="H556" s="99"/>
      <c r="I556" s="107"/>
      <c r="J556" s="107"/>
      <c r="K556" s="108"/>
      <c r="L556" s="108"/>
      <c r="M556" s="109"/>
      <c r="N556" s="71"/>
    </row>
    <row r="557" s="43" customFormat="1" spans="1:14">
      <c r="A557" s="113"/>
      <c r="B557" s="143" t="s">
        <v>777</v>
      </c>
      <c r="C557" s="94">
        <v>97</v>
      </c>
      <c r="D557" s="100"/>
      <c r="E557" s="96"/>
      <c r="F557" s="100"/>
      <c r="G557" s="96"/>
      <c r="H557" s="99"/>
      <c r="I557" s="107"/>
      <c r="J557" s="107"/>
      <c r="K557" s="108"/>
      <c r="L557" s="108"/>
      <c r="M557" s="109"/>
      <c r="N557" s="71"/>
    </row>
    <row r="558" s="43" customFormat="1" spans="1:14">
      <c r="A558" s="113"/>
      <c r="B558" s="143" t="s">
        <v>770</v>
      </c>
      <c r="C558" s="94">
        <v>92</v>
      </c>
      <c r="D558" s="144"/>
      <c r="E558" s="96"/>
      <c r="F558" s="144"/>
      <c r="G558" s="96"/>
      <c r="H558" s="99"/>
      <c r="I558" s="107"/>
      <c r="J558" s="107"/>
      <c r="K558" s="108"/>
      <c r="L558" s="108"/>
      <c r="M558" s="109"/>
      <c r="N558" s="71"/>
    </row>
    <row r="559" s="43" customFormat="1" spans="1:14">
      <c r="A559" s="113"/>
      <c r="B559" s="143" t="s">
        <v>778</v>
      </c>
      <c r="C559" s="94">
        <v>94</v>
      </c>
      <c r="D559" s="144"/>
      <c r="E559" s="96"/>
      <c r="F559" s="144"/>
      <c r="G559" s="96"/>
      <c r="H559" s="99"/>
      <c r="I559" s="107"/>
      <c r="J559" s="107"/>
      <c r="K559" s="108"/>
      <c r="L559" s="108"/>
      <c r="M559" s="109"/>
      <c r="N559" s="71"/>
    </row>
    <row r="560" s="43" customFormat="1" spans="1:14">
      <c r="A560" s="113"/>
      <c r="B560" s="143" t="s">
        <v>779</v>
      </c>
      <c r="C560" s="94">
        <v>88.6666666666667</v>
      </c>
      <c r="D560" s="144"/>
      <c r="E560" s="96"/>
      <c r="F560" s="144"/>
      <c r="G560" s="96"/>
      <c r="H560" s="99"/>
      <c r="I560" s="107"/>
      <c r="J560" s="107"/>
      <c r="K560" s="108"/>
      <c r="L560" s="108"/>
      <c r="M560" s="109"/>
      <c r="N560" s="71"/>
    </row>
    <row r="561" s="43" customFormat="1" spans="1:14">
      <c r="A561" s="113"/>
      <c r="B561" s="143" t="s">
        <v>780</v>
      </c>
      <c r="C561" s="94">
        <v>83</v>
      </c>
      <c r="D561" s="144"/>
      <c r="E561" s="96"/>
      <c r="F561" s="144"/>
      <c r="G561" s="96"/>
      <c r="H561" s="99"/>
      <c r="I561" s="107"/>
      <c r="J561" s="107"/>
      <c r="K561" s="108"/>
      <c r="L561" s="108"/>
      <c r="M561" s="109"/>
      <c r="N561" s="71"/>
    </row>
    <row r="562" s="43" customFormat="1" spans="1:14">
      <c r="A562" s="113"/>
      <c r="B562" s="143" t="s">
        <v>781</v>
      </c>
      <c r="C562" s="94">
        <v>90.6666666666667</v>
      </c>
      <c r="D562" s="144"/>
      <c r="E562" s="96"/>
      <c r="F562" s="144"/>
      <c r="G562" s="96"/>
      <c r="H562" s="99"/>
      <c r="I562" s="107"/>
      <c r="J562" s="107"/>
      <c r="K562" s="108"/>
      <c r="L562" s="108"/>
      <c r="M562" s="109"/>
      <c r="N562" s="71"/>
    </row>
    <row r="563" s="43" customFormat="1" spans="1:14">
      <c r="A563" s="113"/>
      <c r="B563" s="143" t="s">
        <v>782</v>
      </c>
      <c r="C563" s="94">
        <v>89.3333333333333</v>
      </c>
      <c r="D563" s="144"/>
      <c r="E563" s="96"/>
      <c r="F563" s="144"/>
      <c r="G563" s="96"/>
      <c r="H563" s="99"/>
      <c r="I563" s="107"/>
      <c r="J563" s="107"/>
      <c r="K563" s="108"/>
      <c r="L563" s="108"/>
      <c r="M563" s="109"/>
      <c r="N563" s="71"/>
    </row>
    <row r="564" s="43" customFormat="1" spans="1:14">
      <c r="A564" s="113"/>
      <c r="B564" s="143" t="s">
        <v>783</v>
      </c>
      <c r="C564" s="94">
        <v>89.3333333333333</v>
      </c>
      <c r="D564" s="144"/>
      <c r="E564" s="96"/>
      <c r="F564" s="144"/>
      <c r="G564" s="96"/>
      <c r="H564" s="99"/>
      <c r="I564" s="107"/>
      <c r="J564" s="107"/>
      <c r="K564" s="108"/>
      <c r="L564" s="108"/>
      <c r="M564" s="109"/>
      <c r="N564" s="71"/>
    </row>
    <row r="565" s="43" customFormat="1" spans="1:14">
      <c r="A565" s="113"/>
      <c r="B565" s="143" t="s">
        <v>784</v>
      </c>
      <c r="C565" s="94">
        <v>93.6666666666667</v>
      </c>
      <c r="D565" s="144"/>
      <c r="E565" s="96"/>
      <c r="F565" s="144"/>
      <c r="G565" s="96"/>
      <c r="H565" s="99"/>
      <c r="I565" s="107"/>
      <c r="J565" s="107"/>
      <c r="K565" s="108"/>
      <c r="L565" s="108"/>
      <c r="M565" s="109"/>
      <c r="N565" s="71"/>
    </row>
    <row r="566" s="43" customFormat="1" spans="1:14">
      <c r="A566" s="92" t="s">
        <v>67</v>
      </c>
      <c r="B566" s="119" t="s">
        <v>664</v>
      </c>
      <c r="C566" s="94">
        <v>99.3333333333333</v>
      </c>
      <c r="D566" s="100"/>
      <c r="E566" s="100"/>
      <c r="F566" s="100"/>
      <c r="G566" s="96"/>
      <c r="H566" s="97">
        <f>COUNT(C566:C581)</f>
        <v>16</v>
      </c>
      <c r="I566" s="104">
        <f>COUNTIF(C566:C581,"&gt;=95")</f>
        <v>5</v>
      </c>
      <c r="J566" s="104">
        <f>COUNTIF(C566:C581,"&lt;85")</f>
        <v>2</v>
      </c>
      <c r="K566" s="105">
        <f>I566/H566</f>
        <v>0.3125</v>
      </c>
      <c r="L566" s="105">
        <f>J566/H566</f>
        <v>0.125</v>
      </c>
      <c r="M566" s="106">
        <f>K566*60+40</f>
        <v>58.75</v>
      </c>
      <c r="N566" s="71"/>
    </row>
    <row r="567" s="43" customFormat="1" spans="1:14">
      <c r="A567" s="98"/>
      <c r="B567" s="119" t="s">
        <v>785</v>
      </c>
      <c r="C567" s="94">
        <v>95.3333333333333</v>
      </c>
      <c r="D567" s="100"/>
      <c r="E567" s="100"/>
      <c r="F567" s="100"/>
      <c r="G567" s="96"/>
      <c r="H567" s="99"/>
      <c r="I567" s="107"/>
      <c r="J567" s="107"/>
      <c r="K567" s="108"/>
      <c r="L567" s="108"/>
      <c r="M567" s="109"/>
      <c r="N567" s="71"/>
    </row>
    <row r="568" s="43" customFormat="1" spans="1:14">
      <c r="A568" s="98"/>
      <c r="B568" s="119" t="s">
        <v>786</v>
      </c>
      <c r="C568" s="94">
        <v>97.6666666666667</v>
      </c>
      <c r="D568" s="100"/>
      <c r="E568" s="100"/>
      <c r="F568" s="100"/>
      <c r="G568" s="96"/>
      <c r="H568" s="99"/>
      <c r="I568" s="107"/>
      <c r="J568" s="107"/>
      <c r="K568" s="108"/>
      <c r="L568" s="108"/>
      <c r="M568" s="109"/>
      <c r="N568" s="71"/>
    </row>
    <row r="569" s="43" customFormat="1" spans="1:14">
      <c r="A569" s="98"/>
      <c r="B569" s="119" t="s">
        <v>787</v>
      </c>
      <c r="C569" s="94">
        <v>94.3333333333333</v>
      </c>
      <c r="D569" s="100"/>
      <c r="E569" s="100"/>
      <c r="F569" s="100"/>
      <c r="G569" s="96"/>
      <c r="H569" s="99"/>
      <c r="I569" s="107"/>
      <c r="J569" s="107"/>
      <c r="K569" s="108"/>
      <c r="L569" s="108"/>
      <c r="M569" s="109"/>
      <c r="N569" s="71"/>
    </row>
    <row r="570" s="43" customFormat="1" spans="1:14">
      <c r="A570" s="98"/>
      <c r="B570" s="119" t="s">
        <v>788</v>
      </c>
      <c r="C570" s="94">
        <v>96.3333333333333</v>
      </c>
      <c r="D570" s="100"/>
      <c r="E570" s="100"/>
      <c r="F570" s="100"/>
      <c r="G570" s="96"/>
      <c r="H570" s="99"/>
      <c r="I570" s="107"/>
      <c r="J570" s="107"/>
      <c r="K570" s="108"/>
      <c r="L570" s="108"/>
      <c r="M570" s="109"/>
      <c r="N570" s="71"/>
    </row>
    <row r="571" s="43" customFormat="1" spans="1:14">
      <c r="A571" s="98"/>
      <c r="B571" s="119" t="s">
        <v>789</v>
      </c>
      <c r="C571" s="94">
        <v>96</v>
      </c>
      <c r="D571" s="100"/>
      <c r="E571" s="100"/>
      <c r="F571" s="100"/>
      <c r="G571" s="96"/>
      <c r="H571" s="99"/>
      <c r="I571" s="107"/>
      <c r="J571" s="107"/>
      <c r="K571" s="108"/>
      <c r="L571" s="108"/>
      <c r="M571" s="109"/>
      <c r="N571" s="71"/>
    </row>
    <row r="572" s="43" customFormat="1" spans="1:14">
      <c r="A572" s="98"/>
      <c r="B572" s="119" t="s">
        <v>765</v>
      </c>
      <c r="C572" s="94">
        <v>86.6666666666667</v>
      </c>
      <c r="D572" s="100"/>
      <c r="E572" s="100"/>
      <c r="F572" s="100"/>
      <c r="G572" s="96"/>
      <c r="H572" s="99"/>
      <c r="I572" s="107"/>
      <c r="J572" s="107"/>
      <c r="K572" s="108"/>
      <c r="L572" s="108"/>
      <c r="M572" s="109"/>
      <c r="N572" s="71"/>
    </row>
    <row r="573" s="43" customFormat="1" spans="1:14">
      <c r="A573" s="98"/>
      <c r="B573" s="119" t="s">
        <v>790</v>
      </c>
      <c r="C573" s="94">
        <v>83.3333333333333</v>
      </c>
      <c r="D573" s="100"/>
      <c r="E573" s="100"/>
      <c r="F573" s="100"/>
      <c r="G573" s="96"/>
      <c r="H573" s="99"/>
      <c r="I573" s="107"/>
      <c r="J573" s="107"/>
      <c r="K573" s="108"/>
      <c r="L573" s="108"/>
      <c r="M573" s="109"/>
      <c r="N573" s="71"/>
    </row>
    <row r="574" s="43" customFormat="1" spans="1:14">
      <c r="A574" s="98"/>
      <c r="B574" s="119" t="s">
        <v>791</v>
      </c>
      <c r="C574" s="94">
        <v>84</v>
      </c>
      <c r="D574" s="100"/>
      <c r="E574" s="100"/>
      <c r="F574" s="100"/>
      <c r="G574" s="96"/>
      <c r="H574" s="99"/>
      <c r="I574" s="107"/>
      <c r="J574" s="107"/>
      <c r="K574" s="108"/>
      <c r="L574" s="108"/>
      <c r="M574" s="109"/>
      <c r="N574" s="71"/>
    </row>
    <row r="575" s="43" customFormat="1" spans="1:14">
      <c r="A575" s="98"/>
      <c r="B575" s="119" t="s">
        <v>792</v>
      </c>
      <c r="C575" s="94">
        <v>87.3333333333333</v>
      </c>
      <c r="D575" s="100"/>
      <c r="E575" s="100"/>
      <c r="F575" s="100"/>
      <c r="G575" s="96"/>
      <c r="H575" s="99"/>
      <c r="I575" s="107"/>
      <c r="J575" s="107"/>
      <c r="K575" s="108"/>
      <c r="L575" s="108"/>
      <c r="M575" s="109"/>
      <c r="N575" s="71"/>
    </row>
    <row r="576" s="43" customFormat="1" spans="1:14">
      <c r="A576" s="98"/>
      <c r="B576" s="119" t="s">
        <v>793</v>
      </c>
      <c r="C576" s="94">
        <v>88</v>
      </c>
      <c r="D576" s="100"/>
      <c r="E576" s="100"/>
      <c r="F576" s="100"/>
      <c r="G576" s="96"/>
      <c r="H576" s="99"/>
      <c r="I576" s="107"/>
      <c r="J576" s="107"/>
      <c r="K576" s="108"/>
      <c r="L576" s="108"/>
      <c r="M576" s="109"/>
      <c r="N576" s="71"/>
    </row>
    <row r="577" s="43" customFormat="1" spans="1:14">
      <c r="A577" s="98"/>
      <c r="B577" s="119" t="s">
        <v>794</v>
      </c>
      <c r="C577" s="94">
        <v>92.6666666666667</v>
      </c>
      <c r="D577" s="100"/>
      <c r="E577" s="100"/>
      <c r="F577" s="100"/>
      <c r="G577" s="96"/>
      <c r="H577" s="99"/>
      <c r="I577" s="107"/>
      <c r="J577" s="107"/>
      <c r="K577" s="108"/>
      <c r="L577" s="108"/>
      <c r="M577" s="109"/>
      <c r="N577" s="71"/>
    </row>
    <row r="578" s="43" customFormat="1" spans="1:14">
      <c r="A578" s="98"/>
      <c r="B578" s="119" t="s">
        <v>795</v>
      </c>
      <c r="C578" s="94">
        <v>92.6666666666667</v>
      </c>
      <c r="D578" s="100"/>
      <c r="E578" s="100"/>
      <c r="F578" s="100"/>
      <c r="G578" s="96"/>
      <c r="H578" s="99"/>
      <c r="I578" s="107"/>
      <c r="J578" s="107"/>
      <c r="K578" s="108"/>
      <c r="L578" s="108"/>
      <c r="M578" s="109"/>
      <c r="N578" s="71"/>
    </row>
    <row r="579" s="43" customFormat="1" spans="1:14">
      <c r="A579" s="98"/>
      <c r="B579" s="119" t="s">
        <v>796</v>
      </c>
      <c r="C579" s="94">
        <v>92</v>
      </c>
      <c r="D579" s="100"/>
      <c r="E579" s="100"/>
      <c r="F579" s="100"/>
      <c r="G579" s="96"/>
      <c r="H579" s="99"/>
      <c r="I579" s="107"/>
      <c r="J579" s="107"/>
      <c r="K579" s="108"/>
      <c r="L579" s="108"/>
      <c r="M579" s="109"/>
      <c r="N579" s="71"/>
    </row>
    <row r="580" s="43" customFormat="1" spans="1:14">
      <c r="A580" s="98"/>
      <c r="B580" s="119" t="s">
        <v>797</v>
      </c>
      <c r="C580" s="94">
        <v>92.3333333333333</v>
      </c>
      <c r="D580" s="100"/>
      <c r="E580" s="100"/>
      <c r="F580" s="100"/>
      <c r="G580" s="96"/>
      <c r="H580" s="99"/>
      <c r="I580" s="107"/>
      <c r="J580" s="107"/>
      <c r="K580" s="108"/>
      <c r="L580" s="108"/>
      <c r="M580" s="109"/>
      <c r="N580" s="71"/>
    </row>
    <row r="581" s="43" customFormat="1" spans="1:14">
      <c r="A581" s="129"/>
      <c r="B581" s="119" t="s">
        <v>798</v>
      </c>
      <c r="C581" s="94">
        <v>93.3333333333333</v>
      </c>
      <c r="D581" s="100"/>
      <c r="E581" s="100"/>
      <c r="F581" s="100"/>
      <c r="G581" s="96"/>
      <c r="H581" s="130"/>
      <c r="I581" s="132"/>
      <c r="J581" s="132"/>
      <c r="K581" s="133"/>
      <c r="L581" s="133"/>
      <c r="M581" s="121"/>
      <c r="N581" s="71"/>
    </row>
    <row r="582" s="43" customFormat="1" spans="1:14">
      <c r="A582" s="98"/>
      <c r="B582" s="119" t="s">
        <v>799</v>
      </c>
      <c r="C582" s="94">
        <v>96</v>
      </c>
      <c r="D582" s="100"/>
      <c r="E582" s="100"/>
      <c r="F582" s="100"/>
      <c r="G582" s="96"/>
      <c r="H582" s="99">
        <f>COUNT(C582:C601)</f>
        <v>20</v>
      </c>
      <c r="I582" s="107">
        <f>COUNTIF(C582:C601,"&gt;=95")</f>
        <v>6</v>
      </c>
      <c r="J582" s="107">
        <f>COUNTIF(C582:C601,"&lt;85")</f>
        <v>0</v>
      </c>
      <c r="K582" s="108">
        <f>I582/H582</f>
        <v>0.3</v>
      </c>
      <c r="L582" s="108">
        <f>J582/H582</f>
        <v>0</v>
      </c>
      <c r="M582" s="109">
        <f>K582*60+40</f>
        <v>58</v>
      </c>
      <c r="N582" s="71"/>
    </row>
    <row r="583" s="43" customFormat="1" spans="1:14">
      <c r="A583" s="98" t="s">
        <v>68</v>
      </c>
      <c r="B583" s="114" t="s">
        <v>785</v>
      </c>
      <c r="C583" s="94">
        <v>95.3333333333333</v>
      </c>
      <c r="D583" s="100"/>
      <c r="E583" s="100"/>
      <c r="F583" s="100"/>
      <c r="G583" s="96"/>
      <c r="H583" s="99"/>
      <c r="I583" s="107"/>
      <c r="J583" s="107"/>
      <c r="K583" s="108"/>
      <c r="L583" s="108"/>
      <c r="M583" s="109"/>
      <c r="N583" s="71"/>
    </row>
    <row r="584" s="43" customFormat="1" spans="1:14">
      <c r="A584" s="98"/>
      <c r="B584" s="114" t="s">
        <v>786</v>
      </c>
      <c r="C584" s="94">
        <v>97.6666666666667</v>
      </c>
      <c r="D584" s="100"/>
      <c r="E584" s="100"/>
      <c r="F584" s="100"/>
      <c r="G584" s="96"/>
      <c r="H584" s="99"/>
      <c r="I584" s="107"/>
      <c r="J584" s="107"/>
      <c r="K584" s="108"/>
      <c r="L584" s="108"/>
      <c r="M584" s="109"/>
      <c r="N584" s="71"/>
    </row>
    <row r="585" s="43" customFormat="1" spans="1:14">
      <c r="A585" s="98"/>
      <c r="B585" s="114" t="s">
        <v>776</v>
      </c>
      <c r="C585" s="94">
        <v>94.3333333333333</v>
      </c>
      <c r="D585" s="100"/>
      <c r="E585" s="100"/>
      <c r="F585" s="100"/>
      <c r="G585" s="96"/>
      <c r="H585" s="99"/>
      <c r="I585" s="107"/>
      <c r="J585" s="107"/>
      <c r="K585" s="108"/>
      <c r="L585" s="108"/>
      <c r="M585" s="109"/>
      <c r="N585" s="71"/>
    </row>
    <row r="586" s="43" customFormat="1" spans="1:14">
      <c r="A586" s="98"/>
      <c r="B586" s="114" t="s">
        <v>763</v>
      </c>
      <c r="C586" s="94">
        <v>96.6666666666667</v>
      </c>
      <c r="D586" s="100"/>
      <c r="E586" s="100"/>
      <c r="F586" s="100"/>
      <c r="G586" s="96"/>
      <c r="H586" s="99"/>
      <c r="I586" s="107"/>
      <c r="J586" s="107"/>
      <c r="K586" s="108"/>
      <c r="L586" s="108"/>
      <c r="M586" s="109"/>
      <c r="N586" s="71"/>
    </row>
    <row r="587" s="43" customFormat="1" spans="1:14">
      <c r="A587" s="98"/>
      <c r="B587" s="114" t="s">
        <v>788</v>
      </c>
      <c r="C587" s="94">
        <v>96.3333333333333</v>
      </c>
      <c r="D587" s="100"/>
      <c r="E587" s="100"/>
      <c r="F587" s="100"/>
      <c r="G587" s="96"/>
      <c r="H587" s="99"/>
      <c r="I587" s="107"/>
      <c r="J587" s="107"/>
      <c r="K587" s="108"/>
      <c r="L587" s="108"/>
      <c r="M587" s="109"/>
      <c r="N587" s="71"/>
    </row>
    <row r="588" s="43" customFormat="1" spans="1:14">
      <c r="A588" s="98"/>
      <c r="B588" s="114" t="s">
        <v>778</v>
      </c>
      <c r="C588" s="94">
        <v>94</v>
      </c>
      <c r="D588" s="100"/>
      <c r="E588" s="100"/>
      <c r="F588" s="100"/>
      <c r="G588" s="96"/>
      <c r="H588" s="99"/>
      <c r="I588" s="107"/>
      <c r="J588" s="107"/>
      <c r="K588" s="108"/>
      <c r="L588" s="108"/>
      <c r="M588" s="109"/>
      <c r="N588" s="71"/>
    </row>
    <row r="589" s="43" customFormat="1" spans="1:14">
      <c r="A589" s="98"/>
      <c r="B589" s="114" t="s">
        <v>779</v>
      </c>
      <c r="C589" s="94">
        <v>88.6666666666667</v>
      </c>
      <c r="D589" s="100"/>
      <c r="E589" s="100"/>
      <c r="F589" s="100"/>
      <c r="G589" s="96"/>
      <c r="H589" s="99"/>
      <c r="I589" s="107"/>
      <c r="J589" s="107"/>
      <c r="K589" s="108"/>
      <c r="L589" s="108"/>
      <c r="M589" s="109"/>
      <c r="N589" s="71"/>
    </row>
    <row r="590" s="43" customFormat="1" spans="1:14">
      <c r="A590" s="98"/>
      <c r="B590" s="114" t="s">
        <v>781</v>
      </c>
      <c r="C590" s="94">
        <v>90.6666666666667</v>
      </c>
      <c r="D590" s="100"/>
      <c r="E590" s="100"/>
      <c r="F590" s="100"/>
      <c r="G590" s="96"/>
      <c r="H590" s="99"/>
      <c r="I590" s="107"/>
      <c r="J590" s="107"/>
      <c r="K590" s="108"/>
      <c r="L590" s="108"/>
      <c r="M590" s="109"/>
      <c r="N590" s="71"/>
    </row>
    <row r="591" s="43" customFormat="1" spans="1:14">
      <c r="A591" s="98"/>
      <c r="B591" s="114" t="s">
        <v>783</v>
      </c>
      <c r="C591" s="94">
        <v>89.3333333333333</v>
      </c>
      <c r="D591" s="100"/>
      <c r="E591" s="100"/>
      <c r="F591" s="100"/>
      <c r="G591" s="96"/>
      <c r="H591" s="99"/>
      <c r="I591" s="107"/>
      <c r="J591" s="107"/>
      <c r="K591" s="108"/>
      <c r="L591" s="108"/>
      <c r="M591" s="109"/>
      <c r="N591" s="71"/>
    </row>
    <row r="592" s="43" customFormat="1" spans="1:14">
      <c r="A592" s="98"/>
      <c r="B592" s="114" t="s">
        <v>784</v>
      </c>
      <c r="C592" s="94">
        <v>92</v>
      </c>
      <c r="D592" s="100"/>
      <c r="E592" s="100"/>
      <c r="F592" s="100"/>
      <c r="G592" s="96"/>
      <c r="H592" s="99"/>
      <c r="I592" s="107"/>
      <c r="J592" s="107"/>
      <c r="K592" s="108"/>
      <c r="L592" s="108"/>
      <c r="M592" s="109"/>
      <c r="N592" s="71"/>
    </row>
    <row r="593" s="43" customFormat="1" spans="1:14">
      <c r="A593" s="98"/>
      <c r="B593" s="96" t="s">
        <v>792</v>
      </c>
      <c r="C593" s="94">
        <v>87.3333333333333</v>
      </c>
      <c r="D593" s="100"/>
      <c r="E593" s="100"/>
      <c r="F593" s="100"/>
      <c r="G593" s="96"/>
      <c r="H593" s="99"/>
      <c r="I593" s="107"/>
      <c r="J593" s="107"/>
      <c r="K593" s="108"/>
      <c r="L593" s="108"/>
      <c r="M593" s="109"/>
      <c r="N593" s="71"/>
    </row>
    <row r="594" s="43" customFormat="1" spans="1:14">
      <c r="A594" s="98"/>
      <c r="B594" s="96" t="s">
        <v>793</v>
      </c>
      <c r="C594" s="94">
        <v>88</v>
      </c>
      <c r="D594" s="100"/>
      <c r="E594" s="100"/>
      <c r="F594" s="100"/>
      <c r="G594" s="96"/>
      <c r="H594" s="99"/>
      <c r="I594" s="107"/>
      <c r="J594" s="107"/>
      <c r="K594" s="108"/>
      <c r="L594" s="108"/>
      <c r="M594" s="109"/>
      <c r="N594" s="71"/>
    </row>
    <row r="595" s="43" customFormat="1" spans="1:14">
      <c r="A595" s="98"/>
      <c r="B595" s="96" t="s">
        <v>794</v>
      </c>
      <c r="C595" s="94">
        <v>92.6666666666667</v>
      </c>
      <c r="D595" s="100"/>
      <c r="E595" s="100"/>
      <c r="F595" s="100"/>
      <c r="G595" s="96"/>
      <c r="H595" s="99"/>
      <c r="I595" s="107"/>
      <c r="J595" s="107"/>
      <c r="K595" s="108"/>
      <c r="L595" s="108"/>
      <c r="M595" s="109"/>
      <c r="N595" s="71"/>
    </row>
    <row r="596" s="43" customFormat="1" spans="1:14">
      <c r="A596" s="98"/>
      <c r="B596" s="96" t="s">
        <v>795</v>
      </c>
      <c r="C596" s="94">
        <v>92.6666666666667</v>
      </c>
      <c r="D596" s="100"/>
      <c r="E596" s="100"/>
      <c r="F596" s="100"/>
      <c r="G596" s="96"/>
      <c r="H596" s="99"/>
      <c r="I596" s="107"/>
      <c r="J596" s="107"/>
      <c r="K596" s="108"/>
      <c r="L596" s="108"/>
      <c r="M596" s="109"/>
      <c r="N596" s="71"/>
    </row>
    <row r="597" s="43" customFormat="1" spans="1:14">
      <c r="A597" s="98"/>
      <c r="B597" s="96" t="s">
        <v>796</v>
      </c>
      <c r="C597" s="94">
        <v>92</v>
      </c>
      <c r="D597" s="100"/>
      <c r="E597" s="100"/>
      <c r="F597" s="100"/>
      <c r="G597" s="96"/>
      <c r="H597" s="99"/>
      <c r="I597" s="107"/>
      <c r="J597" s="107"/>
      <c r="K597" s="108"/>
      <c r="L597" s="108"/>
      <c r="M597" s="109"/>
      <c r="N597" s="71"/>
    </row>
    <row r="598" s="43" customFormat="1" spans="1:14">
      <c r="A598" s="98"/>
      <c r="B598" s="96" t="s">
        <v>800</v>
      </c>
      <c r="C598" s="94">
        <v>95.6666666666667</v>
      </c>
      <c r="D598" s="100"/>
      <c r="E598" s="100"/>
      <c r="F598" s="100"/>
      <c r="G598" s="96"/>
      <c r="H598" s="99"/>
      <c r="I598" s="107"/>
      <c r="J598" s="107"/>
      <c r="K598" s="108"/>
      <c r="L598" s="108"/>
      <c r="M598" s="109"/>
      <c r="N598" s="71"/>
    </row>
    <row r="599" s="43" customFormat="1" spans="1:14">
      <c r="A599" s="98"/>
      <c r="B599" s="96" t="s">
        <v>771</v>
      </c>
      <c r="C599" s="94">
        <v>92.3333333333333</v>
      </c>
      <c r="D599" s="100"/>
      <c r="E599" s="100"/>
      <c r="F599" s="100"/>
      <c r="G599" s="96"/>
      <c r="H599" s="99"/>
      <c r="I599" s="107"/>
      <c r="J599" s="107"/>
      <c r="K599" s="108"/>
      <c r="L599" s="108"/>
      <c r="M599" s="109"/>
      <c r="N599" s="71"/>
    </row>
    <row r="600" s="43" customFormat="1" spans="1:14">
      <c r="A600" s="98"/>
      <c r="B600" s="96" t="s">
        <v>772</v>
      </c>
      <c r="C600" s="94">
        <v>94</v>
      </c>
      <c r="D600" s="100"/>
      <c r="E600" s="100"/>
      <c r="F600" s="100"/>
      <c r="G600" s="96"/>
      <c r="H600" s="99"/>
      <c r="I600" s="107"/>
      <c r="J600" s="107"/>
      <c r="K600" s="108"/>
      <c r="L600" s="108"/>
      <c r="M600" s="109"/>
      <c r="N600" s="71"/>
    </row>
    <row r="601" s="43" customFormat="1" spans="1:14">
      <c r="A601" s="98"/>
      <c r="B601" s="96" t="s">
        <v>774</v>
      </c>
      <c r="C601" s="94">
        <v>90</v>
      </c>
      <c r="D601" s="100"/>
      <c r="E601" s="100"/>
      <c r="F601" s="100"/>
      <c r="G601" s="96"/>
      <c r="H601" s="99"/>
      <c r="I601" s="107"/>
      <c r="J601" s="107"/>
      <c r="K601" s="108"/>
      <c r="L601" s="108"/>
      <c r="M601" s="109"/>
      <c r="N601" s="71"/>
    </row>
    <row r="602" s="43" customFormat="1" spans="1:14">
      <c r="A602" s="92" t="s">
        <v>69</v>
      </c>
      <c r="B602" s="93" t="s">
        <v>801</v>
      </c>
      <c r="C602" s="94">
        <v>91</v>
      </c>
      <c r="D602" s="123"/>
      <c r="E602" s="100"/>
      <c r="F602" s="100"/>
      <c r="G602" s="96"/>
      <c r="H602" s="97">
        <f>COUNT(C602:C617)</f>
        <v>16</v>
      </c>
      <c r="I602" s="104">
        <f>COUNTIF(C602:C617,"&gt;=95")</f>
        <v>6</v>
      </c>
      <c r="J602" s="104">
        <f>COUNTIF(C602:C617,"&lt;85")</f>
        <v>0</v>
      </c>
      <c r="K602" s="105">
        <f>I602/H602</f>
        <v>0.375</v>
      </c>
      <c r="L602" s="105">
        <f>J602/H602</f>
        <v>0</v>
      </c>
      <c r="M602" s="106">
        <f>K602*60+40</f>
        <v>62.5</v>
      </c>
      <c r="N602" s="71"/>
    </row>
    <row r="603" s="43" customFormat="1" spans="1:14">
      <c r="A603" s="98"/>
      <c r="B603" s="119" t="s">
        <v>719</v>
      </c>
      <c r="C603" s="94">
        <v>96.3333333333333</v>
      </c>
      <c r="D603" s="116"/>
      <c r="E603" s="100"/>
      <c r="F603" s="100"/>
      <c r="G603" s="96"/>
      <c r="H603" s="99"/>
      <c r="I603" s="107"/>
      <c r="J603" s="107"/>
      <c r="K603" s="108"/>
      <c r="L603" s="108"/>
      <c r="M603" s="109"/>
      <c r="N603" s="71"/>
    </row>
    <row r="604" s="43" customFormat="1" spans="1:14">
      <c r="A604" s="98"/>
      <c r="B604" s="119" t="s">
        <v>802</v>
      </c>
      <c r="C604" s="94">
        <v>93.3333333333333</v>
      </c>
      <c r="D604" s="116"/>
      <c r="E604" s="100"/>
      <c r="F604" s="100"/>
      <c r="G604" s="96"/>
      <c r="H604" s="99"/>
      <c r="I604" s="107"/>
      <c r="J604" s="107"/>
      <c r="K604" s="108"/>
      <c r="L604" s="108"/>
      <c r="M604" s="109"/>
      <c r="N604" s="71"/>
    </row>
    <row r="605" s="43" customFormat="1" spans="1:14">
      <c r="A605" s="98"/>
      <c r="B605" s="119" t="s">
        <v>803</v>
      </c>
      <c r="C605" s="94">
        <v>95.3333333333333</v>
      </c>
      <c r="D605" s="116"/>
      <c r="E605" s="100"/>
      <c r="F605" s="100"/>
      <c r="G605" s="96"/>
      <c r="H605" s="99"/>
      <c r="I605" s="107"/>
      <c r="J605" s="107"/>
      <c r="K605" s="108"/>
      <c r="L605" s="108"/>
      <c r="M605" s="109"/>
      <c r="N605" s="71"/>
    </row>
    <row r="606" s="43" customFormat="1" spans="1:14">
      <c r="A606" s="98"/>
      <c r="B606" s="119" t="s">
        <v>804</v>
      </c>
      <c r="C606" s="94">
        <v>91</v>
      </c>
      <c r="D606" s="116"/>
      <c r="E606" s="100"/>
      <c r="F606" s="100"/>
      <c r="G606" s="96"/>
      <c r="H606" s="99"/>
      <c r="I606" s="107"/>
      <c r="J606" s="107"/>
      <c r="K606" s="108"/>
      <c r="L606" s="108"/>
      <c r="M606" s="109"/>
      <c r="N606" s="71"/>
    </row>
    <row r="607" s="43" customFormat="1" spans="1:14">
      <c r="A607" s="98"/>
      <c r="B607" s="119" t="s">
        <v>805</v>
      </c>
      <c r="C607" s="94">
        <v>91.3333333333333</v>
      </c>
      <c r="D607" s="116"/>
      <c r="E607" s="100"/>
      <c r="F607" s="100"/>
      <c r="G607" s="96"/>
      <c r="H607" s="99"/>
      <c r="I607" s="107"/>
      <c r="J607" s="107"/>
      <c r="K607" s="108"/>
      <c r="L607" s="108"/>
      <c r="M607" s="109"/>
      <c r="N607" s="71"/>
    </row>
    <row r="608" s="43" customFormat="1" spans="1:14">
      <c r="A608" s="98"/>
      <c r="B608" s="119" t="s">
        <v>806</v>
      </c>
      <c r="C608" s="94">
        <v>91</v>
      </c>
      <c r="D608" s="116"/>
      <c r="E608" s="100"/>
      <c r="F608" s="100"/>
      <c r="G608" s="96"/>
      <c r="H608" s="99"/>
      <c r="I608" s="107"/>
      <c r="J608" s="107"/>
      <c r="K608" s="108"/>
      <c r="L608" s="108"/>
      <c r="M608" s="109"/>
      <c r="N608" s="71"/>
    </row>
    <row r="609" s="43" customFormat="1" spans="1:14">
      <c r="A609" s="98"/>
      <c r="B609" s="119" t="s">
        <v>807</v>
      </c>
      <c r="C609" s="94">
        <v>93</v>
      </c>
      <c r="D609" s="116"/>
      <c r="E609" s="100"/>
      <c r="F609" s="100"/>
      <c r="G609" s="96"/>
      <c r="H609" s="99"/>
      <c r="I609" s="107"/>
      <c r="J609" s="107"/>
      <c r="K609" s="108"/>
      <c r="L609" s="108"/>
      <c r="M609" s="109"/>
      <c r="N609" s="71"/>
    </row>
    <row r="610" s="43" customFormat="1" spans="1:14">
      <c r="A610" s="98"/>
      <c r="B610" s="119" t="s">
        <v>568</v>
      </c>
      <c r="C610" s="94">
        <v>93.3333333333333</v>
      </c>
      <c r="D610" s="116"/>
      <c r="E610" s="100"/>
      <c r="F610" s="100"/>
      <c r="G610" s="96"/>
      <c r="H610" s="99"/>
      <c r="I610" s="107"/>
      <c r="J610" s="107"/>
      <c r="K610" s="108"/>
      <c r="L610" s="108"/>
      <c r="M610" s="109"/>
      <c r="N610" s="71"/>
    </row>
    <row r="611" s="43" customFormat="1" spans="1:14">
      <c r="A611" s="98"/>
      <c r="B611" s="119" t="s">
        <v>808</v>
      </c>
      <c r="C611" s="94">
        <v>96.6666666666667</v>
      </c>
      <c r="D611" s="116"/>
      <c r="E611" s="100"/>
      <c r="F611" s="100"/>
      <c r="G611" s="96"/>
      <c r="H611" s="99"/>
      <c r="I611" s="107"/>
      <c r="J611" s="107"/>
      <c r="K611" s="108"/>
      <c r="L611" s="108"/>
      <c r="M611" s="109"/>
      <c r="N611" s="71"/>
    </row>
    <row r="612" s="43" customFormat="1" spans="1:14">
      <c r="A612" s="98"/>
      <c r="B612" s="119" t="s">
        <v>809</v>
      </c>
      <c r="C612" s="94">
        <v>96.6666666666667</v>
      </c>
      <c r="D612" s="116"/>
      <c r="E612" s="100"/>
      <c r="F612" s="100"/>
      <c r="G612" s="96"/>
      <c r="H612" s="99"/>
      <c r="I612" s="107"/>
      <c r="J612" s="107"/>
      <c r="K612" s="108"/>
      <c r="L612" s="108"/>
      <c r="M612" s="109"/>
      <c r="N612" s="71"/>
    </row>
    <row r="613" s="43" customFormat="1" spans="1:14">
      <c r="A613" s="98"/>
      <c r="B613" s="119" t="s">
        <v>810</v>
      </c>
      <c r="C613" s="94">
        <v>96.6666666666667</v>
      </c>
      <c r="D613" s="116"/>
      <c r="E613" s="100"/>
      <c r="F613" s="100"/>
      <c r="G613" s="96"/>
      <c r="H613" s="99"/>
      <c r="I613" s="107"/>
      <c r="J613" s="107"/>
      <c r="K613" s="108"/>
      <c r="L613" s="108"/>
      <c r="M613" s="109"/>
      <c r="N613" s="71"/>
    </row>
    <row r="614" s="43" customFormat="1" spans="1:14">
      <c r="A614" s="98"/>
      <c r="B614" s="119" t="s">
        <v>811</v>
      </c>
      <c r="C614" s="94">
        <v>98.3333333333333</v>
      </c>
      <c r="D614" s="116"/>
      <c r="E614" s="100"/>
      <c r="F614" s="100"/>
      <c r="G614" s="96"/>
      <c r="H614" s="99"/>
      <c r="I614" s="107"/>
      <c r="J614" s="107"/>
      <c r="K614" s="108"/>
      <c r="L614" s="108"/>
      <c r="M614" s="109"/>
      <c r="N614" s="71"/>
    </row>
    <row r="615" s="43" customFormat="1" spans="1:14">
      <c r="A615" s="98"/>
      <c r="B615" s="119" t="s">
        <v>812</v>
      </c>
      <c r="C615" s="94">
        <v>90.6666666666667</v>
      </c>
      <c r="D615" s="116"/>
      <c r="E615" s="100"/>
      <c r="F615" s="100"/>
      <c r="G615" s="96"/>
      <c r="H615" s="99"/>
      <c r="I615" s="107"/>
      <c r="J615" s="107"/>
      <c r="K615" s="108"/>
      <c r="L615" s="108"/>
      <c r="M615" s="109"/>
      <c r="N615" s="71"/>
    </row>
    <row r="616" s="43" customFormat="1" spans="1:14">
      <c r="A616" s="98"/>
      <c r="B616" s="119" t="s">
        <v>813</v>
      </c>
      <c r="C616" s="94">
        <v>85.3333333333333</v>
      </c>
      <c r="D616" s="116"/>
      <c r="E616" s="100"/>
      <c r="F616" s="100"/>
      <c r="G616" s="96"/>
      <c r="H616" s="99"/>
      <c r="I616" s="107"/>
      <c r="J616" s="107"/>
      <c r="K616" s="108"/>
      <c r="L616" s="108"/>
      <c r="M616" s="109"/>
      <c r="N616" s="71"/>
    </row>
    <row r="617" s="43" customFormat="1" spans="1:14">
      <c r="A617" s="129"/>
      <c r="B617" s="119" t="s">
        <v>814</v>
      </c>
      <c r="C617" s="94">
        <v>93.3333333333333</v>
      </c>
      <c r="D617" s="116"/>
      <c r="E617" s="100"/>
      <c r="F617" s="100"/>
      <c r="G617" s="96"/>
      <c r="H617" s="130"/>
      <c r="I617" s="132"/>
      <c r="J617" s="132"/>
      <c r="K617" s="133"/>
      <c r="L617" s="133"/>
      <c r="M617" s="121"/>
      <c r="N617" s="71"/>
    </row>
    <row r="618" s="43" customFormat="1" spans="1:14">
      <c r="A618" s="113" t="s">
        <v>70</v>
      </c>
      <c r="B618" s="93" t="s">
        <v>801</v>
      </c>
      <c r="C618" s="94">
        <v>91</v>
      </c>
      <c r="D618" s="100"/>
      <c r="E618" s="100"/>
      <c r="F618" s="100"/>
      <c r="G618" s="96"/>
      <c r="H618" s="97">
        <f>COUNT(C618:C630)</f>
        <v>13</v>
      </c>
      <c r="I618" s="104">
        <f>COUNTIF(C618:C630,"&gt;=95")</f>
        <v>8</v>
      </c>
      <c r="J618" s="104">
        <f>COUNTIF(C618:C630,"&lt;85")</f>
        <v>0</v>
      </c>
      <c r="K618" s="105">
        <f>I618/H618</f>
        <v>0.615384615384615</v>
      </c>
      <c r="L618" s="105">
        <f>J618/H618</f>
        <v>0</v>
      </c>
      <c r="M618" s="106">
        <f>K618*60+40</f>
        <v>76.9230769230769</v>
      </c>
      <c r="N618" s="71"/>
    </row>
    <row r="619" s="43" customFormat="1" spans="1:14">
      <c r="A619" s="113"/>
      <c r="B619" s="114" t="s">
        <v>815</v>
      </c>
      <c r="C619" s="94">
        <v>95.6666666666667</v>
      </c>
      <c r="D619" s="100"/>
      <c r="E619" s="100"/>
      <c r="F619" s="100"/>
      <c r="G619" s="96"/>
      <c r="H619" s="99"/>
      <c r="I619" s="107"/>
      <c r="J619" s="107"/>
      <c r="K619" s="108"/>
      <c r="L619" s="108"/>
      <c r="M619" s="109"/>
      <c r="N619" s="71"/>
    </row>
    <row r="620" s="43" customFormat="1" spans="1:14">
      <c r="A620" s="113"/>
      <c r="B620" s="93" t="s">
        <v>803</v>
      </c>
      <c r="C620" s="94">
        <v>95.3333333333333</v>
      </c>
      <c r="D620" s="100"/>
      <c r="E620" s="100"/>
      <c r="F620" s="100"/>
      <c r="G620" s="96"/>
      <c r="H620" s="99"/>
      <c r="I620" s="107"/>
      <c r="J620" s="107"/>
      <c r="K620" s="108"/>
      <c r="L620" s="108"/>
      <c r="M620" s="109"/>
      <c r="N620" s="71"/>
    </row>
    <row r="621" s="43" customFormat="1" spans="1:14">
      <c r="A621" s="113"/>
      <c r="B621" s="93" t="s">
        <v>816</v>
      </c>
      <c r="C621" s="94">
        <v>94.67</v>
      </c>
      <c r="D621" s="96"/>
      <c r="E621" s="100"/>
      <c r="F621" s="100"/>
      <c r="G621" s="96"/>
      <c r="H621" s="99"/>
      <c r="I621" s="107"/>
      <c r="J621" s="107"/>
      <c r="K621" s="108"/>
      <c r="L621" s="108"/>
      <c r="M621" s="109"/>
      <c r="N621" s="71"/>
    </row>
    <row r="622" s="43" customFormat="1" spans="1:14">
      <c r="A622" s="113"/>
      <c r="B622" s="93" t="s">
        <v>798</v>
      </c>
      <c r="C622" s="94">
        <v>93.3333333333333</v>
      </c>
      <c r="D622" s="96"/>
      <c r="E622" s="100"/>
      <c r="F622" s="100"/>
      <c r="G622" s="96"/>
      <c r="H622" s="99"/>
      <c r="I622" s="107"/>
      <c r="J622" s="107"/>
      <c r="K622" s="108"/>
      <c r="L622" s="108"/>
      <c r="M622" s="109"/>
      <c r="N622" s="71"/>
    </row>
    <row r="623" s="43" customFormat="1" spans="1:14">
      <c r="A623" s="113"/>
      <c r="B623" s="93" t="s">
        <v>808</v>
      </c>
      <c r="C623" s="94">
        <v>96.6666666666667</v>
      </c>
      <c r="D623" s="96"/>
      <c r="E623" s="100"/>
      <c r="F623" s="100"/>
      <c r="G623" s="96"/>
      <c r="H623" s="99"/>
      <c r="I623" s="107"/>
      <c r="J623" s="107"/>
      <c r="K623" s="108"/>
      <c r="L623" s="108"/>
      <c r="M623" s="109"/>
      <c r="N623" s="71"/>
    </row>
    <row r="624" s="43" customFormat="1" spans="1:14">
      <c r="A624" s="113"/>
      <c r="B624" s="93" t="s">
        <v>817</v>
      </c>
      <c r="C624" s="94">
        <v>98</v>
      </c>
      <c r="D624" s="96"/>
      <c r="E624" s="100"/>
      <c r="F624" s="100"/>
      <c r="G624" s="96"/>
      <c r="H624" s="99"/>
      <c r="I624" s="107"/>
      <c r="J624" s="107"/>
      <c r="K624" s="108"/>
      <c r="L624" s="108"/>
      <c r="M624" s="109"/>
      <c r="N624" s="71"/>
    </row>
    <row r="625" s="43" customFormat="1" spans="1:14">
      <c r="A625" s="113"/>
      <c r="B625" s="93" t="s">
        <v>818</v>
      </c>
      <c r="C625" s="94">
        <v>92</v>
      </c>
      <c r="D625" s="96"/>
      <c r="E625" s="100"/>
      <c r="F625" s="100"/>
      <c r="G625" s="96"/>
      <c r="H625" s="99"/>
      <c r="I625" s="107"/>
      <c r="J625" s="107"/>
      <c r="K625" s="108"/>
      <c r="L625" s="108"/>
      <c r="M625" s="109"/>
      <c r="N625" s="71"/>
    </row>
    <row r="626" s="43" customFormat="1" spans="1:14">
      <c r="A626" s="113"/>
      <c r="B626" s="93" t="s">
        <v>809</v>
      </c>
      <c r="C626" s="94">
        <v>96.6666666666667</v>
      </c>
      <c r="D626" s="96"/>
      <c r="E626" s="100"/>
      <c r="F626" s="100"/>
      <c r="G626" s="96"/>
      <c r="H626" s="99"/>
      <c r="I626" s="107"/>
      <c r="J626" s="107"/>
      <c r="K626" s="108"/>
      <c r="L626" s="108"/>
      <c r="M626" s="109"/>
      <c r="N626" s="71"/>
    </row>
    <row r="627" s="43" customFormat="1" spans="1:14">
      <c r="A627" s="113"/>
      <c r="B627" s="114" t="s">
        <v>819</v>
      </c>
      <c r="C627" s="94">
        <v>93.3333333333333</v>
      </c>
      <c r="D627" s="96"/>
      <c r="E627" s="100"/>
      <c r="F627" s="100"/>
      <c r="G627" s="96"/>
      <c r="H627" s="99"/>
      <c r="I627" s="107"/>
      <c r="J627" s="107"/>
      <c r="K627" s="108"/>
      <c r="L627" s="108"/>
      <c r="M627" s="109"/>
      <c r="N627" s="71"/>
    </row>
    <row r="628" s="43" customFormat="1" spans="1:14">
      <c r="A628" s="113"/>
      <c r="B628" s="114" t="s">
        <v>820</v>
      </c>
      <c r="C628" s="94">
        <v>95.3333333333333</v>
      </c>
      <c r="D628" s="96"/>
      <c r="E628" s="100"/>
      <c r="F628" s="100"/>
      <c r="G628" s="96"/>
      <c r="H628" s="99"/>
      <c r="I628" s="107"/>
      <c r="J628" s="107"/>
      <c r="K628" s="108"/>
      <c r="L628" s="108"/>
      <c r="M628" s="109"/>
      <c r="N628" s="71"/>
    </row>
    <row r="629" s="43" customFormat="1" spans="1:14">
      <c r="A629" s="113"/>
      <c r="B629" s="114" t="s">
        <v>821</v>
      </c>
      <c r="C629" s="94">
        <v>95.3333333333333</v>
      </c>
      <c r="D629" s="96"/>
      <c r="E629" s="100"/>
      <c r="F629" s="100"/>
      <c r="G629" s="96"/>
      <c r="H629" s="99"/>
      <c r="I629" s="107"/>
      <c r="J629" s="107"/>
      <c r="K629" s="108"/>
      <c r="L629" s="108"/>
      <c r="M629" s="109"/>
      <c r="N629" s="71"/>
    </row>
    <row r="630" s="43" customFormat="1" spans="1:14">
      <c r="A630" s="113"/>
      <c r="B630" s="114" t="s">
        <v>810</v>
      </c>
      <c r="C630" s="94">
        <v>96.6666666666667</v>
      </c>
      <c r="D630" s="96"/>
      <c r="E630" s="100"/>
      <c r="F630" s="100"/>
      <c r="G630" s="96"/>
      <c r="H630" s="130"/>
      <c r="I630" s="132"/>
      <c r="J630" s="132"/>
      <c r="K630" s="133"/>
      <c r="L630" s="133"/>
      <c r="M630" s="121"/>
      <c r="N630" s="71"/>
    </row>
    <row r="631" s="43" customFormat="1" spans="1:14">
      <c r="A631" s="92" t="s">
        <v>71</v>
      </c>
      <c r="B631" s="114" t="s">
        <v>822</v>
      </c>
      <c r="C631" s="94">
        <v>96</v>
      </c>
      <c r="D631" s="100"/>
      <c r="E631" s="100"/>
      <c r="F631" s="100"/>
      <c r="G631" s="96"/>
      <c r="H631" s="97">
        <f>COUNT(C631:C642)</f>
        <v>12</v>
      </c>
      <c r="I631" s="104">
        <f>COUNTIF(C631:C642,"&gt;=95")</f>
        <v>6</v>
      </c>
      <c r="J631" s="104">
        <f>COUNTIF(C631:C642,"&lt;85")</f>
        <v>0</v>
      </c>
      <c r="K631" s="105">
        <f>I631/H631</f>
        <v>0.5</v>
      </c>
      <c r="L631" s="105">
        <f>J631/H631</f>
        <v>0</v>
      </c>
      <c r="M631" s="106">
        <f>K631*60+40</f>
        <v>70</v>
      </c>
      <c r="N631" s="71"/>
    </row>
    <row r="632" s="43" customFormat="1" spans="1:14">
      <c r="A632" s="98"/>
      <c r="B632" s="114" t="s">
        <v>764</v>
      </c>
      <c r="C632" s="94">
        <v>98.3333333333333</v>
      </c>
      <c r="D632" s="100"/>
      <c r="E632" s="100"/>
      <c r="F632" s="100"/>
      <c r="G632" s="96"/>
      <c r="H632" s="99"/>
      <c r="I632" s="107"/>
      <c r="J632" s="107"/>
      <c r="K632" s="108"/>
      <c r="L632" s="108"/>
      <c r="M632" s="109"/>
      <c r="N632" s="71"/>
    </row>
    <row r="633" s="43" customFormat="1" spans="1:14">
      <c r="A633" s="98"/>
      <c r="B633" s="114" t="s">
        <v>823</v>
      </c>
      <c r="C633" s="94">
        <v>94</v>
      </c>
      <c r="D633" s="100"/>
      <c r="E633" s="100"/>
      <c r="F633" s="100"/>
      <c r="G633" s="96"/>
      <c r="H633" s="99"/>
      <c r="I633" s="107"/>
      <c r="J633" s="107"/>
      <c r="K633" s="108"/>
      <c r="L633" s="108"/>
      <c r="M633" s="109"/>
      <c r="N633" s="71"/>
    </row>
    <row r="634" s="43" customFormat="1" spans="1:14">
      <c r="A634" s="98"/>
      <c r="B634" s="114" t="s">
        <v>816</v>
      </c>
      <c r="C634" s="94">
        <v>94.67</v>
      </c>
      <c r="D634" s="100"/>
      <c r="E634" s="100"/>
      <c r="F634" s="100"/>
      <c r="G634" s="96"/>
      <c r="H634" s="99"/>
      <c r="I634" s="107"/>
      <c r="J634" s="107"/>
      <c r="K634" s="108"/>
      <c r="L634" s="108"/>
      <c r="M634" s="109"/>
      <c r="N634" s="71"/>
    </row>
    <row r="635" s="43" customFormat="1" spans="1:14">
      <c r="A635" s="98"/>
      <c r="B635" s="114" t="s">
        <v>809</v>
      </c>
      <c r="C635" s="94">
        <v>96.6666666666667</v>
      </c>
      <c r="D635" s="100"/>
      <c r="E635" s="100"/>
      <c r="F635" s="100"/>
      <c r="G635" s="96"/>
      <c r="H635" s="99"/>
      <c r="I635" s="107"/>
      <c r="J635" s="107"/>
      <c r="K635" s="108"/>
      <c r="L635" s="108"/>
      <c r="M635" s="109"/>
      <c r="N635" s="71"/>
    </row>
    <row r="636" s="43" customFormat="1" spans="1:14">
      <c r="A636" s="98"/>
      <c r="B636" s="114" t="s">
        <v>824</v>
      </c>
      <c r="C636" s="94">
        <v>94</v>
      </c>
      <c r="D636" s="100"/>
      <c r="E636" s="100"/>
      <c r="F636" s="100"/>
      <c r="G636" s="96"/>
      <c r="H636" s="99"/>
      <c r="I636" s="107"/>
      <c r="J636" s="107"/>
      <c r="K636" s="108"/>
      <c r="L636" s="108"/>
      <c r="M636" s="109"/>
      <c r="N636" s="71"/>
    </row>
    <row r="637" s="43" customFormat="1" spans="1:14">
      <c r="A637" s="98"/>
      <c r="B637" s="114" t="s">
        <v>825</v>
      </c>
      <c r="C637" s="94">
        <v>95.3333333333333</v>
      </c>
      <c r="D637" s="100"/>
      <c r="E637" s="100"/>
      <c r="F637" s="100"/>
      <c r="G637" s="96"/>
      <c r="H637" s="99"/>
      <c r="I637" s="107"/>
      <c r="J637" s="107"/>
      <c r="K637" s="108"/>
      <c r="L637" s="108"/>
      <c r="M637" s="109"/>
      <c r="N637" s="71"/>
    </row>
    <row r="638" s="43" customFormat="1" spans="1:14">
      <c r="A638" s="98"/>
      <c r="B638" s="114" t="s">
        <v>826</v>
      </c>
      <c r="C638" s="94">
        <v>92</v>
      </c>
      <c r="D638" s="100"/>
      <c r="E638" s="100"/>
      <c r="F638" s="100"/>
      <c r="G638" s="96"/>
      <c r="H638" s="99"/>
      <c r="I638" s="107"/>
      <c r="J638" s="107"/>
      <c r="K638" s="108"/>
      <c r="L638" s="108"/>
      <c r="M638" s="109"/>
      <c r="N638" s="71"/>
    </row>
    <row r="639" s="43" customFormat="1" spans="1:14">
      <c r="A639" s="98"/>
      <c r="B639" s="114" t="s">
        <v>827</v>
      </c>
      <c r="C639" s="94">
        <v>97.3333333333333</v>
      </c>
      <c r="D639" s="100"/>
      <c r="E639" s="100"/>
      <c r="F639" s="100"/>
      <c r="G639" s="96"/>
      <c r="H639" s="99"/>
      <c r="I639" s="107"/>
      <c r="J639" s="107"/>
      <c r="K639" s="108"/>
      <c r="L639" s="108"/>
      <c r="M639" s="109"/>
      <c r="N639" s="71"/>
    </row>
    <row r="640" s="43" customFormat="1" spans="1:14">
      <c r="A640" s="98"/>
      <c r="B640" s="114" t="s">
        <v>828</v>
      </c>
      <c r="C640" s="94">
        <v>94</v>
      </c>
      <c r="D640" s="100"/>
      <c r="E640" s="100"/>
      <c r="F640" s="100"/>
      <c r="G640" s="96"/>
      <c r="H640" s="99"/>
      <c r="I640" s="107"/>
      <c r="J640" s="107"/>
      <c r="K640" s="108"/>
      <c r="L640" s="108"/>
      <c r="M640" s="109"/>
      <c r="N640" s="71"/>
    </row>
    <row r="641" s="43" customFormat="1" spans="1:14">
      <c r="A641" s="98"/>
      <c r="B641" s="114" t="s">
        <v>829</v>
      </c>
      <c r="C641" s="94">
        <v>94.6666666666667</v>
      </c>
      <c r="D641" s="100"/>
      <c r="E641" s="100"/>
      <c r="F641" s="100"/>
      <c r="G641" s="96"/>
      <c r="H641" s="99"/>
      <c r="I641" s="107"/>
      <c r="J641" s="107"/>
      <c r="K641" s="108"/>
      <c r="L641" s="108"/>
      <c r="M641" s="109"/>
      <c r="N641" s="71"/>
    </row>
    <row r="642" s="43" customFormat="1" spans="1:14">
      <c r="A642" s="98"/>
      <c r="B642" s="114" t="s">
        <v>830</v>
      </c>
      <c r="C642" s="94">
        <v>96</v>
      </c>
      <c r="D642" s="100"/>
      <c r="E642" s="100"/>
      <c r="F642" s="100"/>
      <c r="G642" s="96"/>
      <c r="H642" s="99"/>
      <c r="I642" s="107"/>
      <c r="J642" s="107"/>
      <c r="K642" s="108"/>
      <c r="L642" s="108"/>
      <c r="M642" s="109"/>
      <c r="N642" s="71"/>
    </row>
    <row r="643" s="43" customFormat="1" ht="16.05" customHeight="1" spans="1:14">
      <c r="A643" s="92" t="s">
        <v>72</v>
      </c>
      <c r="B643" s="141" t="s">
        <v>615</v>
      </c>
      <c r="C643" s="94">
        <v>93.3333333333333</v>
      </c>
      <c r="D643" s="100"/>
      <c r="E643" s="100"/>
      <c r="F643" s="100"/>
      <c r="G643" s="96"/>
      <c r="H643" s="97">
        <f>COUNT(C643:C653)</f>
        <v>11</v>
      </c>
      <c r="I643" s="104">
        <f>COUNTIF(C643:C653,"&gt;=95")</f>
        <v>3</v>
      </c>
      <c r="J643" s="104">
        <f>COUNTIF(C643:C653,"&lt;85")</f>
        <v>2</v>
      </c>
      <c r="K643" s="105">
        <f>I643/H643</f>
        <v>0.272727272727273</v>
      </c>
      <c r="L643" s="105">
        <f>J643/H643</f>
        <v>0.181818181818182</v>
      </c>
      <c r="M643" s="106">
        <f>K643*60+40</f>
        <v>56.3636363636364</v>
      </c>
      <c r="N643" s="71"/>
    </row>
    <row r="644" s="43" customFormat="1" ht="16.05" customHeight="1" spans="1:14">
      <c r="A644" s="98"/>
      <c r="B644" s="102" t="s">
        <v>831</v>
      </c>
      <c r="C644" s="94">
        <v>96</v>
      </c>
      <c r="D644" s="100"/>
      <c r="E644" s="100"/>
      <c r="F644" s="100"/>
      <c r="G644" s="96"/>
      <c r="H644" s="99"/>
      <c r="I644" s="107"/>
      <c r="J644" s="107"/>
      <c r="K644" s="108"/>
      <c r="L644" s="108"/>
      <c r="M644" s="109"/>
      <c r="N644" s="71"/>
    </row>
    <row r="645" s="43" customFormat="1" spans="1:14">
      <c r="A645" s="98"/>
      <c r="B645" s="120" t="s">
        <v>832</v>
      </c>
      <c r="C645" s="94">
        <v>98.3333333333333</v>
      </c>
      <c r="D645" s="100"/>
      <c r="E645" s="100"/>
      <c r="F645" s="100"/>
      <c r="G645" s="96"/>
      <c r="H645" s="99"/>
      <c r="I645" s="107"/>
      <c r="J645" s="107"/>
      <c r="K645" s="108"/>
      <c r="L645" s="108"/>
      <c r="M645" s="109"/>
      <c r="N645" s="71"/>
    </row>
    <row r="646" s="43" customFormat="1" spans="1:14">
      <c r="A646" s="98"/>
      <c r="B646" s="120" t="s">
        <v>833</v>
      </c>
      <c r="C646" s="94">
        <v>85.3333333333333</v>
      </c>
      <c r="D646" s="100"/>
      <c r="E646" s="100"/>
      <c r="F646" s="100"/>
      <c r="G646" s="96"/>
      <c r="H646" s="99"/>
      <c r="I646" s="107"/>
      <c r="J646" s="107"/>
      <c r="K646" s="108"/>
      <c r="L646" s="108"/>
      <c r="M646" s="109"/>
      <c r="N646" s="71"/>
    </row>
    <row r="647" s="43" customFormat="1" spans="1:14">
      <c r="A647" s="98"/>
      <c r="B647" s="120" t="s">
        <v>834</v>
      </c>
      <c r="C647" s="94">
        <v>85.3333333333333</v>
      </c>
      <c r="D647" s="100"/>
      <c r="E647" s="100"/>
      <c r="F647" s="100"/>
      <c r="G647" s="96"/>
      <c r="H647" s="99"/>
      <c r="I647" s="107"/>
      <c r="J647" s="107"/>
      <c r="K647" s="108"/>
      <c r="L647" s="108"/>
      <c r="M647" s="109"/>
      <c r="N647" s="71"/>
    </row>
    <row r="648" s="43" customFormat="1" spans="1:14">
      <c r="A648" s="98"/>
      <c r="B648" s="120" t="s">
        <v>835</v>
      </c>
      <c r="C648" s="94">
        <v>95.3333333333333</v>
      </c>
      <c r="D648" s="100"/>
      <c r="E648" s="100"/>
      <c r="F648" s="100"/>
      <c r="G648" s="96"/>
      <c r="H648" s="99"/>
      <c r="I648" s="107"/>
      <c r="J648" s="107"/>
      <c r="K648" s="108"/>
      <c r="L648" s="108"/>
      <c r="M648" s="109"/>
      <c r="N648" s="71"/>
    </row>
    <row r="649" s="43" customFormat="1" spans="1:14">
      <c r="A649" s="98"/>
      <c r="B649" s="120" t="s">
        <v>836</v>
      </c>
      <c r="C649" s="94">
        <v>86.3333333333333</v>
      </c>
      <c r="D649" s="100"/>
      <c r="E649" s="100"/>
      <c r="F649" s="100"/>
      <c r="G649" s="96"/>
      <c r="H649" s="99"/>
      <c r="I649" s="107"/>
      <c r="J649" s="107"/>
      <c r="K649" s="108"/>
      <c r="L649" s="108"/>
      <c r="M649" s="109"/>
      <c r="N649" s="71"/>
    </row>
    <row r="650" s="43" customFormat="1" spans="1:14">
      <c r="A650" s="98"/>
      <c r="B650" s="120" t="s">
        <v>837</v>
      </c>
      <c r="C650" s="94">
        <v>86</v>
      </c>
      <c r="D650" s="100"/>
      <c r="E650" s="100"/>
      <c r="F650" s="100"/>
      <c r="G650" s="96"/>
      <c r="H650" s="99"/>
      <c r="I650" s="107"/>
      <c r="J650" s="107"/>
      <c r="K650" s="108"/>
      <c r="L650" s="108"/>
      <c r="M650" s="109"/>
      <c r="N650" s="71"/>
    </row>
    <row r="651" s="43" customFormat="1" spans="1:14">
      <c r="A651" s="98"/>
      <c r="B651" s="120" t="s">
        <v>838</v>
      </c>
      <c r="C651" s="94">
        <v>92.3333333333333</v>
      </c>
      <c r="D651" s="100"/>
      <c r="E651" s="100"/>
      <c r="F651" s="100"/>
      <c r="G651" s="96"/>
      <c r="H651" s="99"/>
      <c r="I651" s="107"/>
      <c r="J651" s="107"/>
      <c r="K651" s="108"/>
      <c r="L651" s="108"/>
      <c r="M651" s="109"/>
      <c r="N651" s="71"/>
    </row>
    <row r="652" s="43" customFormat="1" spans="1:14">
      <c r="A652" s="98"/>
      <c r="B652" s="120" t="s">
        <v>839</v>
      </c>
      <c r="C652" s="94">
        <v>84</v>
      </c>
      <c r="D652" s="100"/>
      <c r="E652" s="100"/>
      <c r="F652" s="100"/>
      <c r="G652" s="96"/>
      <c r="H652" s="99"/>
      <c r="I652" s="107"/>
      <c r="J652" s="107"/>
      <c r="K652" s="108"/>
      <c r="L652" s="108"/>
      <c r="M652" s="109"/>
      <c r="N652" s="71"/>
    </row>
    <row r="653" s="43" customFormat="1" spans="1:14">
      <c r="A653" s="98"/>
      <c r="B653" s="120" t="s">
        <v>840</v>
      </c>
      <c r="C653" s="94">
        <v>82.3333333333333</v>
      </c>
      <c r="D653" s="100"/>
      <c r="E653" s="100"/>
      <c r="F653" s="100"/>
      <c r="G653" s="96"/>
      <c r="H653" s="99"/>
      <c r="I653" s="107"/>
      <c r="J653" s="107"/>
      <c r="K653" s="108"/>
      <c r="L653" s="108"/>
      <c r="M653" s="109"/>
      <c r="N653" s="71"/>
    </row>
    <row r="654" s="43" customFormat="1" spans="1:14">
      <c r="A654" s="145" t="s">
        <v>73</v>
      </c>
      <c r="B654" s="119" t="s">
        <v>786</v>
      </c>
      <c r="C654" s="94">
        <v>97.6666666666667</v>
      </c>
      <c r="D654" s="100"/>
      <c r="E654" s="100"/>
      <c r="F654" s="100"/>
      <c r="G654" s="96"/>
      <c r="H654" s="115">
        <f>COUNT(C654:C666)</f>
        <v>13</v>
      </c>
      <c r="I654" s="100">
        <f>COUNTIF(C654:C666,"&gt;=95")</f>
        <v>6</v>
      </c>
      <c r="J654" s="100">
        <f>COUNTIF(C654:C666,"&lt;85")</f>
        <v>0</v>
      </c>
      <c r="K654" s="122">
        <f>I654/H654</f>
        <v>0.461538461538462</v>
      </c>
      <c r="L654" s="122">
        <f>J654/H654</f>
        <v>0</v>
      </c>
      <c r="M654" s="123">
        <f>K654*60+40</f>
        <v>67.6923076923077</v>
      </c>
      <c r="N654" s="71"/>
    </row>
    <row r="655" s="43" customFormat="1" spans="1:14">
      <c r="A655" s="146"/>
      <c r="B655" s="119" t="s">
        <v>841</v>
      </c>
      <c r="C655" s="94">
        <v>98.3333333333333</v>
      </c>
      <c r="D655" s="100"/>
      <c r="E655" s="100"/>
      <c r="F655" s="100"/>
      <c r="G655" s="96"/>
      <c r="H655" s="115"/>
      <c r="I655" s="100"/>
      <c r="J655" s="100"/>
      <c r="K655" s="122"/>
      <c r="L655" s="122"/>
      <c r="M655" s="123"/>
      <c r="N655" s="71"/>
    </row>
    <row r="656" s="43" customFormat="1" spans="1:14">
      <c r="A656" s="146"/>
      <c r="B656" s="119" t="s">
        <v>842</v>
      </c>
      <c r="C656" s="94">
        <v>95</v>
      </c>
      <c r="D656" s="100"/>
      <c r="E656" s="100"/>
      <c r="F656" s="100"/>
      <c r="G656" s="96"/>
      <c r="H656" s="115"/>
      <c r="I656" s="100"/>
      <c r="J656" s="100"/>
      <c r="K656" s="122"/>
      <c r="L656" s="122"/>
      <c r="M656" s="123"/>
      <c r="N656" s="71"/>
    </row>
    <row r="657" s="43" customFormat="1" spans="1:14">
      <c r="A657" s="146"/>
      <c r="B657" s="119" t="s">
        <v>843</v>
      </c>
      <c r="C657" s="94">
        <v>96</v>
      </c>
      <c r="D657" s="100"/>
      <c r="E657" s="100"/>
      <c r="F657" s="100"/>
      <c r="G657" s="96"/>
      <c r="H657" s="115"/>
      <c r="I657" s="100"/>
      <c r="J657" s="100"/>
      <c r="K657" s="122"/>
      <c r="L657" s="122"/>
      <c r="M657" s="123"/>
      <c r="N657" s="71"/>
    </row>
    <row r="658" s="43" customFormat="1" spans="1:14">
      <c r="A658" s="146"/>
      <c r="B658" s="119" t="s">
        <v>844</v>
      </c>
      <c r="C658" s="94">
        <v>96</v>
      </c>
      <c r="D658" s="100"/>
      <c r="E658" s="100"/>
      <c r="F658" s="100"/>
      <c r="G658" s="96"/>
      <c r="H658" s="115"/>
      <c r="I658" s="100"/>
      <c r="J658" s="100"/>
      <c r="K658" s="122"/>
      <c r="L658" s="122"/>
      <c r="M658" s="123"/>
      <c r="N658" s="71"/>
    </row>
    <row r="659" s="43" customFormat="1" spans="1:14">
      <c r="A659" s="146"/>
      <c r="B659" s="119" t="s">
        <v>845</v>
      </c>
      <c r="C659" s="94">
        <v>89</v>
      </c>
      <c r="D659" s="100"/>
      <c r="E659" s="100"/>
      <c r="F659" s="100"/>
      <c r="G659" s="96"/>
      <c r="H659" s="115"/>
      <c r="I659" s="100"/>
      <c r="J659" s="100"/>
      <c r="K659" s="122"/>
      <c r="L659" s="122"/>
      <c r="M659" s="123"/>
      <c r="N659" s="71"/>
    </row>
    <row r="660" s="43" customFormat="1" spans="1:14">
      <c r="A660" s="146"/>
      <c r="B660" s="119" t="s">
        <v>846</v>
      </c>
      <c r="C660" s="94">
        <v>94</v>
      </c>
      <c r="D660" s="100"/>
      <c r="E660" s="96"/>
      <c r="F660" s="100"/>
      <c r="G660" s="96"/>
      <c r="H660" s="115"/>
      <c r="I660" s="100"/>
      <c r="J660" s="100"/>
      <c r="K660" s="122"/>
      <c r="L660" s="122"/>
      <c r="M660" s="123"/>
      <c r="N660" s="71"/>
    </row>
    <row r="661" s="43" customFormat="1" spans="1:14">
      <c r="A661" s="146"/>
      <c r="B661" s="119" t="s">
        <v>847</v>
      </c>
      <c r="C661" s="94">
        <v>97.3333333333333</v>
      </c>
      <c r="D661" s="100"/>
      <c r="E661" s="96"/>
      <c r="F661" s="100"/>
      <c r="G661" s="96"/>
      <c r="H661" s="115"/>
      <c r="I661" s="100"/>
      <c r="J661" s="100"/>
      <c r="K661" s="122"/>
      <c r="L661" s="122"/>
      <c r="M661" s="123"/>
      <c r="N661" s="71"/>
    </row>
    <row r="662" s="43" customFormat="1" spans="1:14">
      <c r="A662" s="146"/>
      <c r="B662" s="119" t="s">
        <v>848</v>
      </c>
      <c r="C662" s="94">
        <v>88.6666666666667</v>
      </c>
      <c r="D662" s="100"/>
      <c r="E662" s="96"/>
      <c r="F662" s="100"/>
      <c r="G662" s="96"/>
      <c r="H662" s="115"/>
      <c r="I662" s="100"/>
      <c r="J662" s="100"/>
      <c r="K662" s="122"/>
      <c r="L662" s="122"/>
      <c r="M662" s="123"/>
      <c r="N662" s="71"/>
    </row>
    <row r="663" s="43" customFormat="1" spans="1:14">
      <c r="A663" s="146"/>
      <c r="B663" s="119" t="s">
        <v>849</v>
      </c>
      <c r="C663" s="94">
        <v>94</v>
      </c>
      <c r="D663" s="100"/>
      <c r="E663" s="96"/>
      <c r="F663" s="100"/>
      <c r="G663" s="96"/>
      <c r="H663" s="115"/>
      <c r="I663" s="100"/>
      <c r="J663" s="100"/>
      <c r="K663" s="122"/>
      <c r="L663" s="122"/>
      <c r="M663" s="123"/>
      <c r="N663" s="71"/>
    </row>
    <row r="664" s="43" customFormat="1" spans="1:14">
      <c r="A664" s="146"/>
      <c r="B664" s="119" t="s">
        <v>850</v>
      </c>
      <c r="C664" s="94">
        <v>91.3333333333333</v>
      </c>
      <c r="D664" s="100"/>
      <c r="E664" s="96"/>
      <c r="F664" s="100"/>
      <c r="G664" s="96"/>
      <c r="H664" s="115"/>
      <c r="I664" s="100"/>
      <c r="J664" s="100"/>
      <c r="K664" s="122"/>
      <c r="L664" s="122"/>
      <c r="M664" s="123"/>
      <c r="N664" s="71"/>
    </row>
    <row r="665" s="43" customFormat="1" spans="1:14">
      <c r="A665" s="146"/>
      <c r="B665" s="119" t="s">
        <v>851</v>
      </c>
      <c r="C665" s="94">
        <v>88</v>
      </c>
      <c r="D665" s="100"/>
      <c r="E665" s="96"/>
      <c r="F665" s="100"/>
      <c r="G665" s="96"/>
      <c r="H665" s="115"/>
      <c r="I665" s="100"/>
      <c r="J665" s="100"/>
      <c r="K665" s="122"/>
      <c r="L665" s="122"/>
      <c r="M665" s="123"/>
      <c r="N665" s="71"/>
    </row>
    <row r="666" s="43" customFormat="1" spans="1:14">
      <c r="A666" s="147"/>
      <c r="B666" s="119" t="s">
        <v>852</v>
      </c>
      <c r="C666" s="94">
        <v>86</v>
      </c>
      <c r="D666" s="100"/>
      <c r="E666" s="96"/>
      <c r="F666" s="100"/>
      <c r="G666" s="96"/>
      <c r="H666" s="115"/>
      <c r="I666" s="100"/>
      <c r="J666" s="100"/>
      <c r="K666" s="122"/>
      <c r="L666" s="122"/>
      <c r="M666" s="123"/>
      <c r="N666" s="71"/>
    </row>
    <row r="667" s="71" customFormat="1" spans="1:13">
      <c r="A667" s="110" t="s">
        <v>853</v>
      </c>
      <c r="B667" s="148" t="s">
        <v>854</v>
      </c>
      <c r="C667" s="149">
        <v>99</v>
      </c>
      <c r="D667" s="96"/>
      <c r="E667" s="96"/>
      <c r="F667" s="96"/>
      <c r="G667" s="150"/>
      <c r="H667" s="151">
        <f>COUNT(C667:C675)</f>
        <v>9</v>
      </c>
      <c r="I667" s="135">
        <f>COUNTIF(C667:C675,"&gt;=95")</f>
        <v>3</v>
      </c>
      <c r="J667" s="135">
        <f>COUNTIF(C667:C675,"&lt;85")</f>
        <v>0</v>
      </c>
      <c r="K667" s="137">
        <f>I667/H667</f>
        <v>0.333333333333333</v>
      </c>
      <c r="L667" s="137">
        <f>J667/H667</f>
        <v>0</v>
      </c>
      <c r="M667" s="161">
        <f>K667*60+40</f>
        <v>60</v>
      </c>
    </row>
    <row r="668" s="71" customFormat="1" spans="1:13">
      <c r="A668" s="111"/>
      <c r="B668" s="148" t="s">
        <v>719</v>
      </c>
      <c r="C668" s="149">
        <v>96.3333333333333</v>
      </c>
      <c r="D668" s="96"/>
      <c r="E668" s="96"/>
      <c r="F668" s="96"/>
      <c r="G668" s="150"/>
      <c r="H668" s="152"/>
      <c r="I668" s="136"/>
      <c r="J668" s="136"/>
      <c r="K668" s="138"/>
      <c r="L668" s="138"/>
      <c r="M668" s="162"/>
    </row>
    <row r="669" s="71" customFormat="1" spans="1:13">
      <c r="A669" s="111"/>
      <c r="B669" s="148" t="s">
        <v>855</v>
      </c>
      <c r="C669" s="149">
        <v>98</v>
      </c>
      <c r="D669" s="96"/>
      <c r="E669" s="96"/>
      <c r="F669" s="96"/>
      <c r="G669" s="150"/>
      <c r="H669" s="152"/>
      <c r="I669" s="136"/>
      <c r="J669" s="136"/>
      <c r="K669" s="138"/>
      <c r="L669" s="138"/>
      <c r="M669" s="162"/>
    </row>
    <row r="670" s="71" customFormat="1" spans="1:13">
      <c r="A670" s="111"/>
      <c r="B670" s="148" t="s">
        <v>856</v>
      </c>
      <c r="C670" s="149">
        <v>93.6666666666667</v>
      </c>
      <c r="D670" s="96"/>
      <c r="E670" s="96"/>
      <c r="F670" s="96"/>
      <c r="G670" s="150"/>
      <c r="H670" s="152"/>
      <c r="I670" s="136"/>
      <c r="J670" s="136"/>
      <c r="K670" s="138"/>
      <c r="L670" s="138"/>
      <c r="M670" s="162"/>
    </row>
    <row r="671" s="71" customFormat="1" spans="1:13">
      <c r="A671" s="111"/>
      <c r="B671" s="148" t="s">
        <v>857</v>
      </c>
      <c r="C671" s="149">
        <v>88.3333333333333</v>
      </c>
      <c r="D671" s="96"/>
      <c r="E671" s="96"/>
      <c r="F671" s="96"/>
      <c r="G671" s="150"/>
      <c r="H671" s="152"/>
      <c r="I671" s="136"/>
      <c r="J671" s="136"/>
      <c r="K671" s="138"/>
      <c r="L671" s="138"/>
      <c r="M671" s="162"/>
    </row>
    <row r="672" s="71" customFormat="1" spans="1:13">
      <c r="A672" s="111"/>
      <c r="B672" s="148" t="s">
        <v>858</v>
      </c>
      <c r="C672" s="149">
        <v>92.6666666666667</v>
      </c>
      <c r="D672" s="96"/>
      <c r="E672" s="96"/>
      <c r="F672" s="96"/>
      <c r="G672" s="150"/>
      <c r="H672" s="152"/>
      <c r="I672" s="136"/>
      <c r="J672" s="136"/>
      <c r="K672" s="138"/>
      <c r="L672" s="138"/>
      <c r="M672" s="162"/>
    </row>
    <row r="673" s="71" customFormat="1" spans="1:13">
      <c r="A673" s="111"/>
      <c r="B673" s="148" t="s">
        <v>859</v>
      </c>
      <c r="C673" s="149">
        <v>91</v>
      </c>
      <c r="D673" s="96"/>
      <c r="E673" s="96"/>
      <c r="F673" s="96"/>
      <c r="G673" s="150"/>
      <c r="H673" s="152"/>
      <c r="I673" s="136"/>
      <c r="J673" s="136"/>
      <c r="K673" s="138"/>
      <c r="L673" s="138"/>
      <c r="M673" s="162"/>
    </row>
    <row r="674" s="71" customFormat="1" spans="1:13">
      <c r="A674" s="111"/>
      <c r="B674" s="148" t="s">
        <v>860</v>
      </c>
      <c r="C674" s="149">
        <v>93.3333333333333</v>
      </c>
      <c r="D674" s="96"/>
      <c r="E674" s="96"/>
      <c r="F674" s="96"/>
      <c r="G674" s="150"/>
      <c r="H674" s="152"/>
      <c r="I674" s="136"/>
      <c r="J674" s="136"/>
      <c r="K674" s="138"/>
      <c r="L674" s="138"/>
      <c r="M674" s="162"/>
    </row>
    <row r="675" s="71" customFormat="1" spans="1:13">
      <c r="A675" s="153"/>
      <c r="B675" s="148" t="s">
        <v>861</v>
      </c>
      <c r="C675" s="149">
        <v>89</v>
      </c>
      <c r="D675" s="96"/>
      <c r="E675" s="96"/>
      <c r="F675" s="96"/>
      <c r="G675" s="150"/>
      <c r="H675" s="154"/>
      <c r="I675" s="139"/>
      <c r="J675" s="139"/>
      <c r="K675" s="140"/>
      <c r="L675" s="140"/>
      <c r="M675" s="163"/>
    </row>
    <row r="676" s="71" customFormat="1" spans="1:13">
      <c r="A676" s="110" t="s">
        <v>75</v>
      </c>
      <c r="B676" s="148" t="s">
        <v>756</v>
      </c>
      <c r="C676" s="155">
        <v>93.6666666666667</v>
      </c>
      <c r="D676" s="139"/>
      <c r="E676" s="139"/>
      <c r="F676" s="139"/>
      <c r="G676" s="150"/>
      <c r="H676" s="152">
        <f>COUNT(C676:C689)</f>
        <v>14</v>
      </c>
      <c r="I676" s="136">
        <f>COUNTIF(C676:C689,"&gt;=95")</f>
        <v>5</v>
      </c>
      <c r="J676" s="136">
        <f>COUNTIF(C676:C689,"&lt;85")</f>
        <v>0</v>
      </c>
      <c r="K676" s="138">
        <f>I676/H676</f>
        <v>0.357142857142857</v>
      </c>
      <c r="L676" s="138">
        <f>J676/H676</f>
        <v>0</v>
      </c>
      <c r="M676" s="162">
        <f>K676*60+40</f>
        <v>61.4285714285714</v>
      </c>
    </row>
    <row r="677" s="71" customFormat="1" spans="1:13">
      <c r="A677" s="111"/>
      <c r="B677" s="148" t="s">
        <v>855</v>
      </c>
      <c r="C677" s="155">
        <v>98</v>
      </c>
      <c r="D677" s="139"/>
      <c r="E677" s="139"/>
      <c r="F677" s="139"/>
      <c r="G677" s="150"/>
      <c r="H677" s="152"/>
      <c r="I677" s="136"/>
      <c r="J677" s="136"/>
      <c r="K677" s="138"/>
      <c r="L677" s="138"/>
      <c r="M677" s="162"/>
    </row>
    <row r="678" s="71" customFormat="1" spans="1:13">
      <c r="A678" s="111"/>
      <c r="B678" s="148" t="s">
        <v>862</v>
      </c>
      <c r="C678" s="155">
        <v>87.6666666666667</v>
      </c>
      <c r="D678" s="139"/>
      <c r="E678" s="139"/>
      <c r="F678" s="139"/>
      <c r="G678" s="150"/>
      <c r="H678" s="152"/>
      <c r="I678" s="136"/>
      <c r="J678" s="136"/>
      <c r="K678" s="138"/>
      <c r="L678" s="138"/>
      <c r="M678" s="162"/>
    </row>
    <row r="679" s="71" customFormat="1" spans="1:13">
      <c r="A679" s="111"/>
      <c r="B679" s="148" t="s">
        <v>805</v>
      </c>
      <c r="C679" s="155">
        <v>91.3333333333333</v>
      </c>
      <c r="D679" s="139"/>
      <c r="E679" s="139"/>
      <c r="F679" s="139"/>
      <c r="G679" s="150"/>
      <c r="H679" s="152"/>
      <c r="I679" s="136"/>
      <c r="J679" s="136"/>
      <c r="K679" s="138"/>
      <c r="L679" s="138"/>
      <c r="M679" s="162"/>
    </row>
    <row r="680" s="71" customFormat="1" spans="1:13">
      <c r="A680" s="111"/>
      <c r="B680" s="148" t="s">
        <v>863</v>
      </c>
      <c r="C680" s="149">
        <v>89.3333333333333</v>
      </c>
      <c r="D680" s="139"/>
      <c r="E680" s="139"/>
      <c r="F680" s="139"/>
      <c r="G680" s="150"/>
      <c r="H680" s="152"/>
      <c r="I680" s="136"/>
      <c r="J680" s="136"/>
      <c r="K680" s="138"/>
      <c r="L680" s="138"/>
      <c r="M680" s="162"/>
    </row>
    <row r="681" s="71" customFormat="1" spans="1:13">
      <c r="A681" s="111"/>
      <c r="B681" s="148" t="s">
        <v>864</v>
      </c>
      <c r="C681" s="149">
        <v>98.6666666666667</v>
      </c>
      <c r="D681" s="139"/>
      <c r="E681" s="139"/>
      <c r="F681" s="139"/>
      <c r="G681" s="150"/>
      <c r="H681" s="152"/>
      <c r="I681" s="136"/>
      <c r="J681" s="136"/>
      <c r="K681" s="138"/>
      <c r="L681" s="138"/>
      <c r="M681" s="162"/>
    </row>
    <row r="682" s="71" customFormat="1" spans="1:13">
      <c r="A682" s="111"/>
      <c r="B682" s="148" t="s">
        <v>865</v>
      </c>
      <c r="C682" s="149">
        <v>88.6666666666667</v>
      </c>
      <c r="D682" s="139"/>
      <c r="E682" s="139"/>
      <c r="F682" s="139"/>
      <c r="G682" s="150"/>
      <c r="H682" s="152"/>
      <c r="I682" s="136"/>
      <c r="J682" s="136"/>
      <c r="K682" s="138"/>
      <c r="L682" s="138"/>
      <c r="M682" s="162"/>
    </row>
    <row r="683" s="71" customFormat="1" spans="1:13">
      <c r="A683" s="111"/>
      <c r="B683" s="148" t="s">
        <v>866</v>
      </c>
      <c r="C683" s="149">
        <v>94.6666666666667</v>
      </c>
      <c r="D683" s="139"/>
      <c r="E683" s="139"/>
      <c r="F683" s="139"/>
      <c r="G683" s="150"/>
      <c r="H683" s="152"/>
      <c r="I683" s="136"/>
      <c r="J683" s="136"/>
      <c r="K683" s="138"/>
      <c r="L683" s="138"/>
      <c r="M683" s="162"/>
    </row>
    <row r="684" s="71" customFormat="1" spans="1:13">
      <c r="A684" s="111"/>
      <c r="B684" s="148" t="s">
        <v>867</v>
      </c>
      <c r="C684" s="149">
        <v>97.3333333333333</v>
      </c>
      <c r="D684" s="136"/>
      <c r="E684" s="136"/>
      <c r="F684" s="136"/>
      <c r="G684" s="150"/>
      <c r="H684" s="152"/>
      <c r="I684" s="136"/>
      <c r="J684" s="136"/>
      <c r="K684" s="138"/>
      <c r="L684" s="138"/>
      <c r="M684" s="162"/>
    </row>
    <row r="685" s="71" customFormat="1" spans="1:13">
      <c r="A685" s="111"/>
      <c r="B685" s="148" t="s">
        <v>868</v>
      </c>
      <c r="C685" s="149">
        <v>94</v>
      </c>
      <c r="D685" s="96"/>
      <c r="E685" s="96"/>
      <c r="F685" s="96"/>
      <c r="G685" s="150"/>
      <c r="H685" s="152"/>
      <c r="I685" s="136"/>
      <c r="J685" s="136"/>
      <c r="K685" s="138"/>
      <c r="L685" s="138"/>
      <c r="M685" s="162"/>
    </row>
    <row r="686" s="71" customFormat="1" spans="1:13">
      <c r="A686" s="111"/>
      <c r="B686" s="148" t="s">
        <v>869</v>
      </c>
      <c r="C686" s="149">
        <v>94</v>
      </c>
      <c r="D686" s="96"/>
      <c r="E686" s="96"/>
      <c r="F686" s="96"/>
      <c r="G686" s="150"/>
      <c r="H686" s="152"/>
      <c r="I686" s="136"/>
      <c r="J686" s="136"/>
      <c r="K686" s="138"/>
      <c r="L686" s="138"/>
      <c r="M686" s="162"/>
    </row>
    <row r="687" s="71" customFormat="1" spans="1:13">
      <c r="A687" s="111"/>
      <c r="B687" s="148" t="s">
        <v>870</v>
      </c>
      <c r="C687" s="149">
        <v>93.3333333333333</v>
      </c>
      <c r="D687" s="96"/>
      <c r="E687" s="96"/>
      <c r="F687" s="96"/>
      <c r="G687" s="150"/>
      <c r="H687" s="152"/>
      <c r="I687" s="136"/>
      <c r="J687" s="136"/>
      <c r="K687" s="138"/>
      <c r="L687" s="138"/>
      <c r="M687" s="162"/>
    </row>
    <row r="688" s="71" customFormat="1" spans="1:13">
      <c r="A688" s="111"/>
      <c r="B688" s="148" t="s">
        <v>871</v>
      </c>
      <c r="C688" s="149">
        <v>99</v>
      </c>
      <c r="D688" s="96"/>
      <c r="E688" s="96"/>
      <c r="F688" s="96"/>
      <c r="G688" s="150"/>
      <c r="H688" s="152"/>
      <c r="I688" s="136"/>
      <c r="J688" s="136"/>
      <c r="K688" s="138"/>
      <c r="L688" s="138"/>
      <c r="M688" s="162"/>
    </row>
    <row r="689" s="71" customFormat="1" spans="1:13">
      <c r="A689" s="153"/>
      <c r="B689" s="148" t="s">
        <v>872</v>
      </c>
      <c r="C689" s="149">
        <v>97</v>
      </c>
      <c r="D689" s="96"/>
      <c r="E689" s="96"/>
      <c r="F689" s="96"/>
      <c r="G689" s="150"/>
      <c r="H689" s="154"/>
      <c r="I689" s="139"/>
      <c r="J689" s="139"/>
      <c r="K689" s="140"/>
      <c r="L689" s="140"/>
      <c r="M689" s="163"/>
    </row>
    <row r="690" s="71" customFormat="1" spans="1:13">
      <c r="A690" s="110" t="s">
        <v>76</v>
      </c>
      <c r="B690" s="148" t="s">
        <v>756</v>
      </c>
      <c r="C690" s="149">
        <v>93.6666666666667</v>
      </c>
      <c r="D690" s="116"/>
      <c r="E690" s="96"/>
      <c r="F690" s="96"/>
      <c r="G690" s="150"/>
      <c r="H690" s="151">
        <f>COUNT(C690:C703)</f>
        <v>14</v>
      </c>
      <c r="I690" s="135">
        <f>COUNTIF(C690:C703,"&gt;=95")</f>
        <v>8</v>
      </c>
      <c r="J690" s="135">
        <f>COUNTIF(C690:C703,"&lt;85")</f>
        <v>0</v>
      </c>
      <c r="K690" s="137">
        <f>I690/H690</f>
        <v>0.571428571428571</v>
      </c>
      <c r="L690" s="137">
        <f>J690/H690</f>
        <v>0</v>
      </c>
      <c r="M690" s="161">
        <f>K690*60+40</f>
        <v>74.2857142857143</v>
      </c>
    </row>
    <row r="691" s="71" customFormat="1" spans="1:13">
      <c r="A691" s="111"/>
      <c r="B691" s="148" t="s">
        <v>855</v>
      </c>
      <c r="C691" s="149">
        <v>98</v>
      </c>
      <c r="D691" s="116"/>
      <c r="E691" s="96"/>
      <c r="F691" s="96"/>
      <c r="G691" s="150"/>
      <c r="H691" s="152"/>
      <c r="I691" s="136"/>
      <c r="J691" s="136"/>
      <c r="K691" s="138"/>
      <c r="L691" s="138"/>
      <c r="M691" s="162"/>
    </row>
    <row r="692" s="71" customFormat="1" spans="1:13">
      <c r="A692" s="111"/>
      <c r="B692" s="148" t="s">
        <v>805</v>
      </c>
      <c r="C692" s="149">
        <v>91.3333333333333</v>
      </c>
      <c r="D692" s="116"/>
      <c r="E692" s="96"/>
      <c r="F692" s="96"/>
      <c r="G692" s="150"/>
      <c r="H692" s="152"/>
      <c r="I692" s="136"/>
      <c r="J692" s="136"/>
      <c r="K692" s="138"/>
      <c r="L692" s="138"/>
      <c r="M692" s="162"/>
    </row>
    <row r="693" s="71" customFormat="1" spans="1:13">
      <c r="A693" s="111"/>
      <c r="B693" s="148" t="s">
        <v>873</v>
      </c>
      <c r="C693" s="149">
        <v>95</v>
      </c>
      <c r="D693" s="116"/>
      <c r="E693" s="96"/>
      <c r="F693" s="96"/>
      <c r="G693" s="150"/>
      <c r="H693" s="152"/>
      <c r="I693" s="136"/>
      <c r="J693" s="136"/>
      <c r="K693" s="138"/>
      <c r="L693" s="138"/>
      <c r="M693" s="162"/>
    </row>
    <row r="694" s="71" customFormat="1" spans="1:13">
      <c r="A694" s="111"/>
      <c r="B694" s="148" t="s">
        <v>874</v>
      </c>
      <c r="C694" s="149">
        <v>95.3333333333333</v>
      </c>
      <c r="D694" s="116"/>
      <c r="E694" s="96"/>
      <c r="F694" s="96"/>
      <c r="G694" s="150"/>
      <c r="H694" s="152"/>
      <c r="I694" s="136"/>
      <c r="J694" s="136"/>
      <c r="K694" s="138"/>
      <c r="L694" s="138"/>
      <c r="M694" s="162"/>
    </row>
    <row r="695" s="71" customFormat="1" spans="1:13">
      <c r="A695" s="111"/>
      <c r="B695" s="148" t="s">
        <v>875</v>
      </c>
      <c r="C695" s="149">
        <v>93.3333333333333</v>
      </c>
      <c r="D695" s="116"/>
      <c r="E695" s="96"/>
      <c r="F695" s="96"/>
      <c r="G695" s="150"/>
      <c r="H695" s="152"/>
      <c r="I695" s="136"/>
      <c r="J695" s="136"/>
      <c r="K695" s="138"/>
      <c r="L695" s="138"/>
      <c r="M695" s="162"/>
    </row>
    <row r="696" s="71" customFormat="1" spans="1:13">
      <c r="A696" s="111"/>
      <c r="B696" s="148" t="s">
        <v>876</v>
      </c>
      <c r="C696" s="149">
        <v>97</v>
      </c>
      <c r="D696" s="116"/>
      <c r="E696" s="96"/>
      <c r="F696" s="96"/>
      <c r="G696" s="150"/>
      <c r="H696" s="152"/>
      <c r="I696" s="136"/>
      <c r="J696" s="136"/>
      <c r="K696" s="138"/>
      <c r="L696" s="138"/>
      <c r="M696" s="162"/>
    </row>
    <row r="697" s="71" customFormat="1" spans="1:13">
      <c r="A697" s="111"/>
      <c r="B697" s="148" t="s">
        <v>877</v>
      </c>
      <c r="C697" s="149">
        <v>91.3333333333333</v>
      </c>
      <c r="D697" s="116"/>
      <c r="E697" s="96"/>
      <c r="F697" s="96"/>
      <c r="G697" s="150"/>
      <c r="H697" s="152"/>
      <c r="I697" s="136"/>
      <c r="J697" s="136"/>
      <c r="K697" s="138"/>
      <c r="L697" s="138"/>
      <c r="M697" s="162"/>
    </row>
    <row r="698" s="71" customFormat="1" spans="1:13">
      <c r="A698" s="111"/>
      <c r="B698" s="148" t="s">
        <v>878</v>
      </c>
      <c r="C698" s="149">
        <v>95.3333333333333</v>
      </c>
      <c r="D698" s="116"/>
      <c r="E698" s="96"/>
      <c r="F698" s="96"/>
      <c r="G698" s="150"/>
      <c r="H698" s="152"/>
      <c r="I698" s="136"/>
      <c r="J698" s="136"/>
      <c r="K698" s="138"/>
      <c r="L698" s="138"/>
      <c r="M698" s="162"/>
    </row>
    <row r="699" s="71" customFormat="1" spans="1:13">
      <c r="A699" s="111"/>
      <c r="B699" s="148" t="s">
        <v>879</v>
      </c>
      <c r="C699" s="149">
        <v>95.3333333333333</v>
      </c>
      <c r="D699" s="116"/>
      <c r="E699" s="96"/>
      <c r="F699" s="96"/>
      <c r="G699" s="150"/>
      <c r="H699" s="152"/>
      <c r="I699" s="136"/>
      <c r="J699" s="136"/>
      <c r="K699" s="138"/>
      <c r="L699" s="138"/>
      <c r="M699" s="162"/>
    </row>
    <row r="700" s="71" customFormat="1" spans="1:13">
      <c r="A700" s="111"/>
      <c r="B700" s="148" t="s">
        <v>880</v>
      </c>
      <c r="C700" s="149">
        <v>96</v>
      </c>
      <c r="D700" s="116"/>
      <c r="E700" s="96"/>
      <c r="F700" s="96"/>
      <c r="G700" s="150"/>
      <c r="H700" s="152"/>
      <c r="I700" s="136"/>
      <c r="J700" s="136"/>
      <c r="K700" s="138"/>
      <c r="L700" s="138"/>
      <c r="M700" s="162"/>
    </row>
    <row r="701" s="71" customFormat="1" spans="1:13">
      <c r="A701" s="111"/>
      <c r="B701" s="148" t="s">
        <v>881</v>
      </c>
      <c r="C701" s="149">
        <v>95.3333333333333</v>
      </c>
      <c r="D701" s="116"/>
      <c r="E701" s="96"/>
      <c r="F701" s="96"/>
      <c r="G701" s="150"/>
      <c r="H701" s="152"/>
      <c r="I701" s="136"/>
      <c r="J701" s="136"/>
      <c r="K701" s="138"/>
      <c r="L701" s="138"/>
      <c r="M701" s="162"/>
    </row>
    <row r="702" s="71" customFormat="1" spans="1:13">
      <c r="A702" s="111"/>
      <c r="B702" s="148" t="s">
        <v>882</v>
      </c>
      <c r="C702" s="149">
        <v>94</v>
      </c>
      <c r="D702" s="116"/>
      <c r="E702" s="96"/>
      <c r="F702" s="96"/>
      <c r="G702" s="150"/>
      <c r="H702" s="152"/>
      <c r="I702" s="136"/>
      <c r="J702" s="136"/>
      <c r="K702" s="138"/>
      <c r="L702" s="138"/>
      <c r="M702" s="162"/>
    </row>
    <row r="703" s="71" customFormat="1" spans="1:13">
      <c r="A703" s="153"/>
      <c r="B703" s="148" t="s">
        <v>863</v>
      </c>
      <c r="C703" s="149">
        <v>89.3333333333333</v>
      </c>
      <c r="D703" s="116"/>
      <c r="E703" s="96"/>
      <c r="F703" s="96"/>
      <c r="G703" s="150"/>
      <c r="H703" s="154"/>
      <c r="I703" s="139"/>
      <c r="J703" s="139"/>
      <c r="K703" s="140"/>
      <c r="L703" s="140"/>
      <c r="M703" s="163"/>
    </row>
    <row r="704" s="71" customFormat="1" spans="1:13">
      <c r="A704" s="156" t="s">
        <v>78</v>
      </c>
      <c r="B704" s="157" t="s">
        <v>883</v>
      </c>
      <c r="C704" s="158"/>
      <c r="D704" s="159"/>
      <c r="E704" s="159"/>
      <c r="F704" s="159"/>
      <c r="G704" s="159"/>
      <c r="H704" s="160"/>
      <c r="I704" s="159"/>
      <c r="J704" s="159"/>
      <c r="K704" s="164"/>
      <c r="L704" s="164"/>
      <c r="M704" s="165"/>
    </row>
    <row r="705" s="71" customFormat="1" spans="1:13">
      <c r="A705" s="156"/>
      <c r="B705" s="157" t="s">
        <v>884</v>
      </c>
      <c r="C705" s="158"/>
      <c r="D705" s="159"/>
      <c r="E705" s="159"/>
      <c r="F705" s="159"/>
      <c r="G705" s="159"/>
      <c r="H705" s="160"/>
      <c r="I705" s="159"/>
      <c r="J705" s="159"/>
      <c r="K705" s="164"/>
      <c r="L705" s="164"/>
      <c r="M705" s="165"/>
    </row>
    <row r="706" s="43" customFormat="1" spans="1:14">
      <c r="A706" s="156"/>
      <c r="B706" s="157" t="s">
        <v>885</v>
      </c>
      <c r="C706" s="158"/>
      <c r="D706" s="159"/>
      <c r="E706" s="159"/>
      <c r="F706" s="159"/>
      <c r="G706" s="159"/>
      <c r="H706" s="160"/>
      <c r="I706" s="159"/>
      <c r="J706" s="159"/>
      <c r="K706" s="164"/>
      <c r="L706" s="164"/>
      <c r="M706" s="165"/>
      <c r="N706" s="71"/>
    </row>
    <row r="707" s="43" customFormat="1" spans="1:14">
      <c r="A707" s="156"/>
      <c r="B707" s="157" t="s">
        <v>886</v>
      </c>
      <c r="C707" s="158"/>
      <c r="D707" s="159"/>
      <c r="E707" s="159"/>
      <c r="F707" s="159"/>
      <c r="G707" s="159"/>
      <c r="H707" s="160"/>
      <c r="I707" s="159"/>
      <c r="J707" s="159"/>
      <c r="K707" s="164"/>
      <c r="L707" s="164"/>
      <c r="M707" s="165"/>
      <c r="N707" s="71"/>
    </row>
    <row r="708" s="43" customFormat="1" spans="1:14">
      <c r="A708" s="156"/>
      <c r="B708" s="157" t="s">
        <v>887</v>
      </c>
      <c r="C708" s="158"/>
      <c r="D708" s="159"/>
      <c r="E708" s="159"/>
      <c r="F708" s="159"/>
      <c r="G708" s="159"/>
      <c r="H708" s="160"/>
      <c r="I708" s="159"/>
      <c r="J708" s="159"/>
      <c r="K708" s="164"/>
      <c r="L708" s="164"/>
      <c r="M708" s="165"/>
      <c r="N708" s="71"/>
    </row>
    <row r="709" s="43" customFormat="1" spans="1:14">
      <c r="A709" s="156"/>
      <c r="B709" s="157" t="s">
        <v>888</v>
      </c>
      <c r="C709" s="158"/>
      <c r="D709" s="159"/>
      <c r="E709" s="159"/>
      <c r="F709" s="159"/>
      <c r="G709" s="159"/>
      <c r="H709" s="160"/>
      <c r="I709" s="159"/>
      <c r="J709" s="159"/>
      <c r="K709" s="164"/>
      <c r="L709" s="164"/>
      <c r="M709" s="165"/>
      <c r="N709" s="71"/>
    </row>
    <row r="710" s="43" customFormat="1" spans="1:14">
      <c r="A710" s="166" t="s">
        <v>79</v>
      </c>
      <c r="B710" s="157" t="s">
        <v>889</v>
      </c>
      <c r="C710" s="158"/>
      <c r="D710" s="159"/>
      <c r="E710" s="159"/>
      <c r="F710" s="159"/>
      <c r="G710" s="159"/>
      <c r="H710" s="167"/>
      <c r="I710" s="172"/>
      <c r="J710" s="172"/>
      <c r="K710" s="181"/>
      <c r="L710" s="181"/>
      <c r="M710" s="182"/>
      <c r="N710" s="71"/>
    </row>
    <row r="711" s="43" customFormat="1" spans="1:14">
      <c r="A711" s="168"/>
      <c r="B711" s="157" t="s">
        <v>890</v>
      </c>
      <c r="C711" s="158"/>
      <c r="D711" s="159"/>
      <c r="E711" s="159"/>
      <c r="F711" s="159"/>
      <c r="G711" s="159"/>
      <c r="H711" s="169"/>
      <c r="I711" s="173"/>
      <c r="J711" s="173"/>
      <c r="K711" s="183"/>
      <c r="L711" s="183"/>
      <c r="M711" s="184"/>
      <c r="N711" s="71"/>
    </row>
    <row r="712" s="43" customFormat="1" spans="1:14">
      <c r="A712" s="168"/>
      <c r="B712" s="157" t="s">
        <v>891</v>
      </c>
      <c r="C712" s="158"/>
      <c r="D712" s="159"/>
      <c r="E712" s="159"/>
      <c r="F712" s="159"/>
      <c r="G712" s="159"/>
      <c r="H712" s="169"/>
      <c r="I712" s="173"/>
      <c r="J712" s="173"/>
      <c r="K712" s="183"/>
      <c r="L712" s="183"/>
      <c r="M712" s="184"/>
      <c r="N712" s="71"/>
    </row>
    <row r="713" s="43" customFormat="1" spans="1:14">
      <c r="A713" s="168"/>
      <c r="B713" s="157" t="s">
        <v>892</v>
      </c>
      <c r="C713" s="158"/>
      <c r="D713" s="159"/>
      <c r="E713" s="159"/>
      <c r="F713" s="159"/>
      <c r="G713" s="159"/>
      <c r="H713" s="169"/>
      <c r="I713" s="173"/>
      <c r="J713" s="173"/>
      <c r="K713" s="183"/>
      <c r="L713" s="183"/>
      <c r="M713" s="184"/>
      <c r="N713" s="71"/>
    </row>
    <row r="714" s="43" customFormat="1" spans="1:14">
      <c r="A714" s="168"/>
      <c r="B714" s="157" t="s">
        <v>893</v>
      </c>
      <c r="C714" s="158"/>
      <c r="D714" s="159"/>
      <c r="E714" s="159"/>
      <c r="F714" s="159"/>
      <c r="G714" s="159"/>
      <c r="H714" s="169"/>
      <c r="I714" s="173"/>
      <c r="J714" s="173"/>
      <c r="K714" s="183"/>
      <c r="L714" s="183"/>
      <c r="M714" s="184"/>
      <c r="N714" s="71"/>
    </row>
    <row r="715" s="43" customFormat="1" spans="1:14">
      <c r="A715" s="168"/>
      <c r="B715" s="157" t="s">
        <v>894</v>
      </c>
      <c r="C715" s="158"/>
      <c r="D715" s="159"/>
      <c r="E715" s="159"/>
      <c r="F715" s="159"/>
      <c r="G715" s="159"/>
      <c r="H715" s="169"/>
      <c r="I715" s="173"/>
      <c r="J715" s="173"/>
      <c r="K715" s="183"/>
      <c r="L715" s="183"/>
      <c r="M715" s="184"/>
      <c r="N715" s="71"/>
    </row>
    <row r="716" s="43" customFormat="1" spans="1:14">
      <c r="A716" s="168"/>
      <c r="B716" s="157" t="s">
        <v>895</v>
      </c>
      <c r="C716" s="158"/>
      <c r="D716" s="159"/>
      <c r="E716" s="159"/>
      <c r="F716" s="159"/>
      <c r="G716" s="159"/>
      <c r="H716" s="169"/>
      <c r="I716" s="173"/>
      <c r="J716" s="173"/>
      <c r="K716" s="183"/>
      <c r="L716" s="183"/>
      <c r="M716" s="184"/>
      <c r="N716" s="71"/>
    </row>
    <row r="717" s="43" customFormat="1" spans="1:14">
      <c r="A717" s="170"/>
      <c r="B717" s="157" t="s">
        <v>896</v>
      </c>
      <c r="C717" s="158"/>
      <c r="D717" s="159"/>
      <c r="E717" s="159"/>
      <c r="F717" s="159"/>
      <c r="G717" s="159"/>
      <c r="H717" s="171"/>
      <c r="I717" s="185"/>
      <c r="J717" s="185"/>
      <c r="K717" s="186"/>
      <c r="L717" s="186"/>
      <c r="M717" s="187"/>
      <c r="N717" s="71"/>
    </row>
    <row r="718" s="43" customFormat="1" spans="1:14">
      <c r="A718" s="166" t="s">
        <v>80</v>
      </c>
      <c r="B718" s="157" t="s">
        <v>897</v>
      </c>
      <c r="C718" s="158"/>
      <c r="D718" s="159"/>
      <c r="E718" s="159"/>
      <c r="F718" s="159"/>
      <c r="G718" s="159"/>
      <c r="H718" s="167"/>
      <c r="I718" s="172"/>
      <c r="J718" s="172"/>
      <c r="K718" s="181"/>
      <c r="L718" s="181"/>
      <c r="M718" s="182"/>
      <c r="N718" s="71"/>
    </row>
    <row r="719" s="43" customFormat="1" spans="1:14">
      <c r="A719" s="168"/>
      <c r="B719" s="157" t="s">
        <v>471</v>
      </c>
      <c r="C719" s="158"/>
      <c r="D719" s="159"/>
      <c r="E719" s="159"/>
      <c r="F719" s="159"/>
      <c r="G719" s="159"/>
      <c r="H719" s="169"/>
      <c r="I719" s="173"/>
      <c r="J719" s="173"/>
      <c r="K719" s="183"/>
      <c r="L719" s="183"/>
      <c r="M719" s="184"/>
      <c r="N719" s="71"/>
    </row>
    <row r="720" s="43" customFormat="1" spans="1:14">
      <c r="A720" s="168"/>
      <c r="B720" s="157" t="s">
        <v>527</v>
      </c>
      <c r="C720" s="158"/>
      <c r="D720" s="159"/>
      <c r="E720" s="159"/>
      <c r="F720" s="159"/>
      <c r="G720" s="159"/>
      <c r="H720" s="169"/>
      <c r="I720" s="173"/>
      <c r="J720" s="173"/>
      <c r="K720" s="183"/>
      <c r="L720" s="183"/>
      <c r="M720" s="184"/>
      <c r="N720" s="71"/>
    </row>
    <row r="721" s="43" customFormat="1" spans="1:14">
      <c r="A721" s="168"/>
      <c r="B721" s="157" t="s">
        <v>528</v>
      </c>
      <c r="C721" s="158"/>
      <c r="D721" s="159"/>
      <c r="E721" s="159"/>
      <c r="F721" s="159"/>
      <c r="G721" s="159"/>
      <c r="H721" s="169"/>
      <c r="I721" s="173"/>
      <c r="J721" s="173"/>
      <c r="K721" s="183"/>
      <c r="L721" s="183"/>
      <c r="M721" s="184"/>
      <c r="N721" s="71"/>
    </row>
    <row r="722" s="43" customFormat="1" spans="1:14">
      <c r="A722" s="168"/>
      <c r="B722" s="157" t="s">
        <v>529</v>
      </c>
      <c r="C722" s="158"/>
      <c r="D722" s="159"/>
      <c r="E722" s="159"/>
      <c r="F722" s="159"/>
      <c r="G722" s="159"/>
      <c r="H722" s="169"/>
      <c r="I722" s="173"/>
      <c r="J722" s="173"/>
      <c r="K722" s="183"/>
      <c r="L722" s="183"/>
      <c r="M722" s="184"/>
      <c r="N722" s="71"/>
    </row>
    <row r="723" s="43" customFormat="1" spans="1:14">
      <c r="A723" s="168"/>
      <c r="B723" s="157" t="s">
        <v>530</v>
      </c>
      <c r="C723" s="158"/>
      <c r="D723" s="159"/>
      <c r="E723" s="159"/>
      <c r="F723" s="159"/>
      <c r="G723" s="159"/>
      <c r="H723" s="169"/>
      <c r="I723" s="173"/>
      <c r="J723" s="173"/>
      <c r="K723" s="183"/>
      <c r="L723" s="183"/>
      <c r="M723" s="184"/>
      <c r="N723" s="71"/>
    </row>
    <row r="724" s="43" customFormat="1" spans="1:14">
      <c r="A724" s="168"/>
      <c r="B724" s="157" t="s">
        <v>531</v>
      </c>
      <c r="C724" s="158"/>
      <c r="D724" s="159"/>
      <c r="E724" s="159"/>
      <c r="F724" s="159"/>
      <c r="G724" s="159"/>
      <c r="H724" s="169"/>
      <c r="I724" s="173"/>
      <c r="J724" s="173"/>
      <c r="K724" s="183"/>
      <c r="L724" s="183"/>
      <c r="M724" s="184"/>
      <c r="N724" s="71"/>
    </row>
    <row r="725" s="43" customFormat="1" spans="1:14">
      <c r="A725" s="168"/>
      <c r="B725" s="157" t="s">
        <v>532</v>
      </c>
      <c r="C725" s="158"/>
      <c r="D725" s="159"/>
      <c r="E725" s="159"/>
      <c r="F725" s="159"/>
      <c r="G725" s="159"/>
      <c r="H725" s="169"/>
      <c r="I725" s="173"/>
      <c r="J725" s="173"/>
      <c r="K725" s="183"/>
      <c r="L725" s="183"/>
      <c r="M725" s="184"/>
      <c r="N725" s="71"/>
    </row>
    <row r="726" s="43" customFormat="1" ht="15" customHeight="1" spans="1:14">
      <c r="A726" s="172" t="s">
        <v>81</v>
      </c>
      <c r="B726" s="157" t="s">
        <v>898</v>
      </c>
      <c r="C726" s="158"/>
      <c r="D726" s="159"/>
      <c r="E726" s="159"/>
      <c r="F726" s="159"/>
      <c r="G726" s="159"/>
      <c r="H726" s="167"/>
      <c r="I726" s="172"/>
      <c r="J726" s="172"/>
      <c r="K726" s="181"/>
      <c r="L726" s="181"/>
      <c r="M726" s="182"/>
      <c r="N726" s="71"/>
    </row>
    <row r="727" s="43" customFormat="1" spans="1:14">
      <c r="A727" s="173"/>
      <c r="B727" s="157" t="s">
        <v>400</v>
      </c>
      <c r="C727" s="158"/>
      <c r="D727" s="159"/>
      <c r="E727" s="159"/>
      <c r="F727" s="159"/>
      <c r="G727" s="159"/>
      <c r="H727" s="169"/>
      <c r="I727" s="173"/>
      <c r="J727" s="173"/>
      <c r="K727" s="183"/>
      <c r="L727" s="183"/>
      <c r="M727" s="184"/>
      <c r="N727" s="71"/>
    </row>
    <row r="728" s="43" customFormat="1" spans="1:14">
      <c r="A728" s="173"/>
      <c r="B728" s="157" t="s">
        <v>403</v>
      </c>
      <c r="C728" s="158"/>
      <c r="D728" s="159"/>
      <c r="E728" s="159"/>
      <c r="F728" s="159"/>
      <c r="G728" s="159"/>
      <c r="H728" s="169"/>
      <c r="I728" s="173"/>
      <c r="J728" s="173"/>
      <c r="K728" s="183"/>
      <c r="L728" s="183"/>
      <c r="M728" s="184"/>
      <c r="N728" s="71"/>
    </row>
    <row r="729" s="43" customFormat="1" spans="1:14">
      <c r="A729" s="173"/>
      <c r="B729" s="157" t="s">
        <v>405</v>
      </c>
      <c r="C729" s="158"/>
      <c r="D729" s="159"/>
      <c r="E729" s="159"/>
      <c r="F729" s="159"/>
      <c r="G729" s="159"/>
      <c r="H729" s="169"/>
      <c r="I729" s="173"/>
      <c r="J729" s="173"/>
      <c r="K729" s="183"/>
      <c r="L729" s="183"/>
      <c r="M729" s="184"/>
      <c r="N729" s="71"/>
    </row>
    <row r="730" s="43" customFormat="1" spans="1:14">
      <c r="A730" s="166" t="s">
        <v>82</v>
      </c>
      <c r="B730" s="157" t="s">
        <v>897</v>
      </c>
      <c r="C730" s="158"/>
      <c r="D730" s="159"/>
      <c r="E730" s="159"/>
      <c r="F730" s="159"/>
      <c r="G730" s="159"/>
      <c r="H730" s="167"/>
      <c r="I730" s="172"/>
      <c r="J730" s="172"/>
      <c r="K730" s="181"/>
      <c r="L730" s="181"/>
      <c r="M730" s="182"/>
      <c r="N730" s="71"/>
    </row>
    <row r="731" s="43" customFormat="1" spans="1:14">
      <c r="A731" s="168"/>
      <c r="B731" s="159" t="s">
        <v>898</v>
      </c>
      <c r="C731" s="158"/>
      <c r="D731" s="159"/>
      <c r="E731" s="159"/>
      <c r="F731" s="159"/>
      <c r="G731" s="159"/>
      <c r="H731" s="169"/>
      <c r="I731" s="173"/>
      <c r="J731" s="173"/>
      <c r="K731" s="183"/>
      <c r="L731" s="183"/>
      <c r="M731" s="184"/>
      <c r="N731" s="71"/>
    </row>
    <row r="732" s="43" customFormat="1" spans="1:14">
      <c r="A732" s="168"/>
      <c r="B732" s="157" t="s">
        <v>518</v>
      </c>
      <c r="C732" s="158"/>
      <c r="D732" s="159"/>
      <c r="E732" s="159"/>
      <c r="F732" s="159"/>
      <c r="G732" s="159"/>
      <c r="H732" s="169"/>
      <c r="I732" s="173"/>
      <c r="J732" s="173"/>
      <c r="K732" s="183"/>
      <c r="L732" s="183"/>
      <c r="M732" s="184"/>
      <c r="N732" s="71"/>
    </row>
    <row r="733" s="43" customFormat="1" spans="1:14">
      <c r="A733" s="168"/>
      <c r="B733" s="157" t="s">
        <v>519</v>
      </c>
      <c r="C733" s="158"/>
      <c r="D733" s="159"/>
      <c r="E733" s="159"/>
      <c r="F733" s="159"/>
      <c r="G733" s="159"/>
      <c r="H733" s="169"/>
      <c r="I733" s="173"/>
      <c r="J733" s="173"/>
      <c r="K733" s="183"/>
      <c r="L733" s="183"/>
      <c r="M733" s="184"/>
      <c r="N733" s="71"/>
    </row>
    <row r="734" s="43" customFormat="1" spans="1:14">
      <c r="A734" s="168"/>
      <c r="B734" s="157" t="s">
        <v>520</v>
      </c>
      <c r="C734" s="158"/>
      <c r="D734" s="159"/>
      <c r="E734" s="159"/>
      <c r="F734" s="159"/>
      <c r="G734" s="159"/>
      <c r="H734" s="169"/>
      <c r="I734" s="173"/>
      <c r="J734" s="173"/>
      <c r="K734" s="183"/>
      <c r="L734" s="183"/>
      <c r="M734" s="184"/>
      <c r="N734" s="71"/>
    </row>
    <row r="735" s="43" customFormat="1" spans="1:14">
      <c r="A735" s="168"/>
      <c r="B735" s="157" t="s">
        <v>521</v>
      </c>
      <c r="C735" s="158"/>
      <c r="D735" s="159"/>
      <c r="E735" s="159"/>
      <c r="F735" s="159"/>
      <c r="G735" s="159"/>
      <c r="H735" s="169"/>
      <c r="I735" s="173"/>
      <c r="J735" s="173"/>
      <c r="K735" s="183"/>
      <c r="L735" s="183"/>
      <c r="M735" s="184"/>
      <c r="N735" s="71"/>
    </row>
    <row r="736" s="43" customFormat="1" spans="1:14">
      <c r="A736" s="168"/>
      <c r="B736" s="157" t="s">
        <v>522</v>
      </c>
      <c r="C736" s="158"/>
      <c r="D736" s="159"/>
      <c r="E736" s="159"/>
      <c r="F736" s="159"/>
      <c r="G736" s="159"/>
      <c r="H736" s="169"/>
      <c r="I736" s="173"/>
      <c r="J736" s="173"/>
      <c r="K736" s="183"/>
      <c r="L736" s="183"/>
      <c r="M736" s="184"/>
      <c r="N736" s="71"/>
    </row>
    <row r="737" s="43" customFormat="1" spans="1:14">
      <c r="A737" s="168"/>
      <c r="B737" s="157" t="s">
        <v>523</v>
      </c>
      <c r="C737" s="158"/>
      <c r="D737" s="159"/>
      <c r="E737" s="159"/>
      <c r="F737" s="159"/>
      <c r="G737" s="159"/>
      <c r="H737" s="169"/>
      <c r="I737" s="173"/>
      <c r="J737" s="173"/>
      <c r="K737" s="183"/>
      <c r="L737" s="183"/>
      <c r="M737" s="184"/>
      <c r="N737" s="71"/>
    </row>
    <row r="738" s="43" customFormat="1" spans="1:14">
      <c r="A738" s="174" t="s">
        <v>83</v>
      </c>
      <c r="B738" s="157" t="s">
        <v>899</v>
      </c>
      <c r="C738" s="158"/>
      <c r="D738" s="175"/>
      <c r="E738" s="159"/>
      <c r="F738" s="159"/>
      <c r="G738" s="159"/>
      <c r="H738" s="167"/>
      <c r="I738" s="172"/>
      <c r="J738" s="172"/>
      <c r="K738" s="181"/>
      <c r="L738" s="181"/>
      <c r="M738" s="182"/>
      <c r="N738" s="71"/>
    </row>
    <row r="739" s="43" customFormat="1" spans="1:14">
      <c r="A739" s="176"/>
      <c r="B739" s="157" t="s">
        <v>377</v>
      </c>
      <c r="C739" s="158"/>
      <c r="D739" s="159"/>
      <c r="E739" s="159"/>
      <c r="F739" s="159"/>
      <c r="G739" s="159"/>
      <c r="H739" s="169"/>
      <c r="I739" s="173"/>
      <c r="J739" s="173"/>
      <c r="K739" s="183"/>
      <c r="L739" s="183"/>
      <c r="M739" s="184"/>
      <c r="N739" s="71"/>
    </row>
    <row r="740" s="43" customFormat="1" spans="1:14">
      <c r="A740" s="176"/>
      <c r="B740" s="157" t="s">
        <v>378</v>
      </c>
      <c r="C740" s="158"/>
      <c r="D740" s="159"/>
      <c r="E740" s="159"/>
      <c r="F740" s="159"/>
      <c r="G740" s="159"/>
      <c r="H740" s="169"/>
      <c r="I740" s="173"/>
      <c r="J740" s="173"/>
      <c r="K740" s="183"/>
      <c r="L740" s="183"/>
      <c r="M740" s="184"/>
      <c r="N740" s="71"/>
    </row>
    <row r="741" s="43" customFormat="1" spans="1:14">
      <c r="A741" s="176"/>
      <c r="B741" s="157" t="s">
        <v>379</v>
      </c>
      <c r="C741" s="158"/>
      <c r="D741" s="159"/>
      <c r="E741" s="159"/>
      <c r="F741" s="159"/>
      <c r="G741" s="159"/>
      <c r="H741" s="169"/>
      <c r="I741" s="173"/>
      <c r="J741" s="173"/>
      <c r="K741" s="183"/>
      <c r="L741" s="183"/>
      <c r="M741" s="184"/>
      <c r="N741" s="71"/>
    </row>
    <row r="742" s="43" customFormat="1" spans="1:14">
      <c r="A742" s="176"/>
      <c r="B742" s="157" t="s">
        <v>380</v>
      </c>
      <c r="C742" s="158"/>
      <c r="D742" s="159"/>
      <c r="E742" s="159"/>
      <c r="F742" s="159"/>
      <c r="G742" s="159"/>
      <c r="H742" s="169"/>
      <c r="I742" s="173"/>
      <c r="J742" s="173"/>
      <c r="K742" s="183"/>
      <c r="L742" s="183"/>
      <c r="M742" s="184"/>
      <c r="N742" s="71"/>
    </row>
    <row r="743" s="43" customFormat="1" spans="1:14">
      <c r="A743" s="176"/>
      <c r="B743" s="157" t="s">
        <v>382</v>
      </c>
      <c r="C743" s="158"/>
      <c r="D743" s="159"/>
      <c r="E743" s="159"/>
      <c r="F743" s="159"/>
      <c r="G743" s="159"/>
      <c r="H743" s="169"/>
      <c r="I743" s="173"/>
      <c r="J743" s="173"/>
      <c r="K743" s="183"/>
      <c r="L743" s="183"/>
      <c r="M743" s="184"/>
      <c r="N743" s="71"/>
    </row>
    <row r="744" s="43" customFormat="1" spans="1:14">
      <c r="A744" s="176"/>
      <c r="B744" s="157" t="s">
        <v>383</v>
      </c>
      <c r="C744" s="158"/>
      <c r="D744" s="159"/>
      <c r="E744" s="159"/>
      <c r="F744" s="159"/>
      <c r="G744" s="159"/>
      <c r="H744" s="169"/>
      <c r="I744" s="173"/>
      <c r="J744" s="173"/>
      <c r="K744" s="183"/>
      <c r="L744" s="183"/>
      <c r="M744" s="184"/>
      <c r="N744" s="71"/>
    </row>
    <row r="745" s="43" customFormat="1" spans="1:14">
      <c r="A745" s="177" t="s">
        <v>84</v>
      </c>
      <c r="B745" s="157" t="s">
        <v>900</v>
      </c>
      <c r="C745" s="158"/>
      <c r="D745" s="165"/>
      <c r="E745" s="159"/>
      <c r="F745" s="159"/>
      <c r="G745" s="159"/>
      <c r="H745" s="167"/>
      <c r="I745" s="172"/>
      <c r="J745" s="172"/>
      <c r="K745" s="181"/>
      <c r="L745" s="181"/>
      <c r="M745" s="182"/>
      <c r="N745" s="71"/>
    </row>
    <row r="746" s="43" customFormat="1" spans="1:14">
      <c r="A746" s="178"/>
      <c r="B746" s="157" t="s">
        <v>901</v>
      </c>
      <c r="C746" s="158"/>
      <c r="D746" s="165"/>
      <c r="E746" s="159"/>
      <c r="F746" s="159"/>
      <c r="G746" s="159"/>
      <c r="H746" s="169"/>
      <c r="I746" s="173"/>
      <c r="J746" s="173"/>
      <c r="K746" s="183"/>
      <c r="L746" s="183"/>
      <c r="M746" s="184"/>
      <c r="N746" s="71"/>
    </row>
    <row r="747" s="43" customFormat="1" spans="1:14">
      <c r="A747" s="178"/>
      <c r="B747" s="157" t="s">
        <v>421</v>
      </c>
      <c r="C747" s="158"/>
      <c r="D747" s="165"/>
      <c r="E747" s="159"/>
      <c r="F747" s="159"/>
      <c r="G747" s="159"/>
      <c r="H747" s="169"/>
      <c r="I747" s="173"/>
      <c r="J747" s="173"/>
      <c r="K747" s="183"/>
      <c r="L747" s="183"/>
      <c r="M747" s="184"/>
      <c r="N747" s="71"/>
    </row>
    <row r="748" s="43" customFormat="1" spans="1:14">
      <c r="A748" s="178"/>
      <c r="B748" s="157" t="s">
        <v>422</v>
      </c>
      <c r="C748" s="158"/>
      <c r="D748" s="165"/>
      <c r="E748" s="159"/>
      <c r="F748" s="159"/>
      <c r="G748" s="159"/>
      <c r="H748" s="169"/>
      <c r="I748" s="173"/>
      <c r="J748" s="173"/>
      <c r="K748" s="183"/>
      <c r="L748" s="183"/>
      <c r="M748" s="184"/>
      <c r="N748" s="71"/>
    </row>
    <row r="749" s="43" customFormat="1" spans="1:14">
      <c r="A749" s="178"/>
      <c r="B749" s="157" t="s">
        <v>423</v>
      </c>
      <c r="C749" s="158"/>
      <c r="D749" s="165"/>
      <c r="E749" s="159"/>
      <c r="F749" s="159"/>
      <c r="G749" s="159"/>
      <c r="H749" s="169"/>
      <c r="I749" s="173"/>
      <c r="J749" s="173"/>
      <c r="K749" s="183"/>
      <c r="L749" s="183"/>
      <c r="M749" s="184"/>
      <c r="N749" s="71"/>
    </row>
    <row r="750" s="43" customFormat="1" spans="1:14">
      <c r="A750" s="178"/>
      <c r="B750" s="157" t="s">
        <v>424</v>
      </c>
      <c r="C750" s="158"/>
      <c r="D750" s="165"/>
      <c r="E750" s="159"/>
      <c r="F750" s="159"/>
      <c r="G750" s="159"/>
      <c r="H750" s="169"/>
      <c r="I750" s="173"/>
      <c r="J750" s="173"/>
      <c r="K750" s="183"/>
      <c r="L750" s="183"/>
      <c r="M750" s="184"/>
      <c r="N750" s="71"/>
    </row>
    <row r="751" s="43" customFormat="1" spans="1:14">
      <c r="A751" s="178"/>
      <c r="B751" s="157" t="s">
        <v>425</v>
      </c>
      <c r="C751" s="158"/>
      <c r="D751" s="165"/>
      <c r="E751" s="159"/>
      <c r="F751" s="159"/>
      <c r="G751" s="159"/>
      <c r="H751" s="169"/>
      <c r="I751" s="173"/>
      <c r="J751" s="173"/>
      <c r="K751" s="183"/>
      <c r="L751" s="183"/>
      <c r="M751" s="184"/>
      <c r="N751" s="71"/>
    </row>
    <row r="752" s="43" customFormat="1" spans="1:14">
      <c r="A752" s="178"/>
      <c r="B752" s="157" t="s">
        <v>426</v>
      </c>
      <c r="C752" s="158"/>
      <c r="D752" s="165"/>
      <c r="E752" s="159"/>
      <c r="F752" s="159"/>
      <c r="G752" s="159"/>
      <c r="H752" s="169"/>
      <c r="I752" s="173"/>
      <c r="J752" s="173"/>
      <c r="K752" s="183"/>
      <c r="L752" s="183"/>
      <c r="M752" s="184"/>
      <c r="N752" s="71"/>
    </row>
    <row r="753" s="43" customFormat="1" spans="1:14">
      <c r="A753" s="178"/>
      <c r="B753" s="157" t="s">
        <v>427</v>
      </c>
      <c r="C753" s="158"/>
      <c r="D753" s="165"/>
      <c r="E753" s="159"/>
      <c r="F753" s="159"/>
      <c r="G753" s="159"/>
      <c r="H753" s="169"/>
      <c r="I753" s="173"/>
      <c r="J753" s="173"/>
      <c r="K753" s="183"/>
      <c r="L753" s="183"/>
      <c r="M753" s="184"/>
      <c r="N753" s="71"/>
    </row>
    <row r="754" s="43" customFormat="1" spans="1:14">
      <c r="A754" s="178"/>
      <c r="B754" s="157" t="s">
        <v>902</v>
      </c>
      <c r="C754" s="158"/>
      <c r="D754" s="165"/>
      <c r="E754" s="159"/>
      <c r="F754" s="159"/>
      <c r="G754" s="159"/>
      <c r="H754" s="169"/>
      <c r="I754" s="173"/>
      <c r="J754" s="173"/>
      <c r="K754" s="183"/>
      <c r="L754" s="183"/>
      <c r="M754" s="184"/>
      <c r="N754" s="71"/>
    </row>
    <row r="755" s="43" customFormat="1" spans="1:14">
      <c r="A755" s="178"/>
      <c r="B755" s="157" t="s">
        <v>903</v>
      </c>
      <c r="C755" s="158"/>
      <c r="D755" s="165"/>
      <c r="E755" s="159"/>
      <c r="F755" s="159"/>
      <c r="G755" s="159"/>
      <c r="H755" s="169"/>
      <c r="I755" s="173"/>
      <c r="J755" s="173"/>
      <c r="K755" s="183"/>
      <c r="L755" s="183"/>
      <c r="M755" s="184"/>
      <c r="N755" s="71"/>
    </row>
    <row r="756" s="43" customFormat="1" spans="1:14">
      <c r="A756" s="178"/>
      <c r="B756" s="157" t="s">
        <v>904</v>
      </c>
      <c r="C756" s="158"/>
      <c r="D756" s="165"/>
      <c r="E756" s="159"/>
      <c r="F756" s="159"/>
      <c r="G756" s="159"/>
      <c r="H756" s="169"/>
      <c r="I756" s="173"/>
      <c r="J756" s="173"/>
      <c r="K756" s="183"/>
      <c r="L756" s="183"/>
      <c r="M756" s="184"/>
      <c r="N756" s="71"/>
    </row>
    <row r="757" s="43" customFormat="1" spans="1:14">
      <c r="A757" s="177" t="s">
        <v>85</v>
      </c>
      <c r="B757" s="157" t="s">
        <v>428</v>
      </c>
      <c r="C757" s="158"/>
      <c r="D757" s="159"/>
      <c r="E757" s="159"/>
      <c r="F757" s="159"/>
      <c r="G757" s="159"/>
      <c r="H757" s="167"/>
      <c r="I757" s="172"/>
      <c r="J757" s="172"/>
      <c r="K757" s="181"/>
      <c r="L757" s="181"/>
      <c r="M757" s="182"/>
      <c r="N757" s="71"/>
    </row>
    <row r="758" s="43" customFormat="1" spans="1:14">
      <c r="A758" s="178"/>
      <c r="B758" s="157" t="s">
        <v>429</v>
      </c>
      <c r="C758" s="158"/>
      <c r="D758" s="159"/>
      <c r="E758" s="159"/>
      <c r="F758" s="159"/>
      <c r="G758" s="159"/>
      <c r="H758" s="169"/>
      <c r="I758" s="173"/>
      <c r="J758" s="173"/>
      <c r="K758" s="183"/>
      <c r="L758" s="183"/>
      <c r="M758" s="184"/>
      <c r="N758" s="71"/>
    </row>
    <row r="759" s="43" customFormat="1" spans="1:14">
      <c r="A759" s="178"/>
      <c r="B759" s="157" t="s">
        <v>431</v>
      </c>
      <c r="C759" s="158"/>
      <c r="D759" s="159"/>
      <c r="E759" s="159"/>
      <c r="F759" s="159"/>
      <c r="G759" s="159"/>
      <c r="H759" s="169"/>
      <c r="I759" s="173"/>
      <c r="J759" s="173"/>
      <c r="K759" s="183"/>
      <c r="L759" s="183"/>
      <c r="M759" s="184"/>
      <c r="N759" s="71"/>
    </row>
    <row r="760" s="43" customFormat="1" spans="1:14">
      <c r="A760" s="178"/>
      <c r="B760" s="157" t="s">
        <v>409</v>
      </c>
      <c r="C760" s="158"/>
      <c r="D760" s="159"/>
      <c r="E760" s="159"/>
      <c r="F760" s="159"/>
      <c r="G760" s="159"/>
      <c r="H760" s="169"/>
      <c r="I760" s="173"/>
      <c r="J760" s="173"/>
      <c r="K760" s="183"/>
      <c r="L760" s="183"/>
      <c r="M760" s="184"/>
      <c r="N760" s="71"/>
    </row>
    <row r="761" s="43" customFormat="1" spans="1:14">
      <c r="A761" s="178"/>
      <c r="B761" s="157" t="s">
        <v>410</v>
      </c>
      <c r="C761" s="158"/>
      <c r="D761" s="159"/>
      <c r="E761" s="159"/>
      <c r="F761" s="159"/>
      <c r="G761" s="159"/>
      <c r="H761" s="169"/>
      <c r="I761" s="173"/>
      <c r="J761" s="173"/>
      <c r="K761" s="183"/>
      <c r="L761" s="183"/>
      <c r="M761" s="184"/>
      <c r="N761" s="71"/>
    </row>
    <row r="762" s="43" customFormat="1" spans="1:14">
      <c r="A762" s="179" t="s">
        <v>86</v>
      </c>
      <c r="B762" s="157" t="s">
        <v>905</v>
      </c>
      <c r="C762" s="158"/>
      <c r="D762" s="159"/>
      <c r="E762" s="159"/>
      <c r="F762" s="159"/>
      <c r="G762" s="159"/>
      <c r="H762" s="167"/>
      <c r="I762" s="172"/>
      <c r="J762" s="172"/>
      <c r="K762" s="181"/>
      <c r="L762" s="181"/>
      <c r="M762" s="182"/>
      <c r="N762" s="71"/>
    </row>
    <row r="763" s="43" customFormat="1" spans="1:14">
      <c r="A763" s="180"/>
      <c r="B763" s="157" t="s">
        <v>906</v>
      </c>
      <c r="C763" s="158"/>
      <c r="D763" s="159"/>
      <c r="E763" s="159"/>
      <c r="F763" s="159"/>
      <c r="G763" s="159"/>
      <c r="H763" s="169"/>
      <c r="I763" s="173"/>
      <c r="J763" s="173"/>
      <c r="K763" s="183"/>
      <c r="L763" s="183"/>
      <c r="M763" s="184"/>
      <c r="N763" s="71"/>
    </row>
    <row r="764" s="43" customFormat="1" spans="1:14">
      <c r="A764" s="180"/>
      <c r="B764" s="157" t="s">
        <v>907</v>
      </c>
      <c r="C764" s="158"/>
      <c r="D764" s="159"/>
      <c r="E764" s="159"/>
      <c r="F764" s="159"/>
      <c r="G764" s="159"/>
      <c r="H764" s="169"/>
      <c r="I764" s="173"/>
      <c r="J764" s="173"/>
      <c r="K764" s="183"/>
      <c r="L764" s="183"/>
      <c r="M764" s="184"/>
      <c r="N764" s="71"/>
    </row>
    <row r="765" s="43" customFormat="1" spans="1:14">
      <c r="A765" s="180"/>
      <c r="B765" s="157" t="s">
        <v>908</v>
      </c>
      <c r="C765" s="158"/>
      <c r="D765" s="159"/>
      <c r="E765" s="159"/>
      <c r="F765" s="159"/>
      <c r="G765" s="159"/>
      <c r="H765" s="169"/>
      <c r="I765" s="173"/>
      <c r="J765" s="173"/>
      <c r="K765" s="183"/>
      <c r="L765" s="183"/>
      <c r="M765" s="184"/>
      <c r="N765" s="71"/>
    </row>
    <row r="766" s="43" customFormat="1" spans="1:14">
      <c r="A766" s="180"/>
      <c r="B766" s="157" t="s">
        <v>909</v>
      </c>
      <c r="C766" s="158"/>
      <c r="D766" s="159"/>
      <c r="E766" s="159"/>
      <c r="F766" s="159"/>
      <c r="G766" s="159"/>
      <c r="H766" s="169"/>
      <c r="I766" s="173"/>
      <c r="J766" s="173"/>
      <c r="K766" s="183"/>
      <c r="L766" s="183"/>
      <c r="M766" s="184"/>
      <c r="N766" s="71"/>
    </row>
    <row r="767" s="43" customFormat="1" spans="1:14">
      <c r="A767" s="180"/>
      <c r="B767" s="157" t="s">
        <v>910</v>
      </c>
      <c r="C767" s="158"/>
      <c r="D767" s="159"/>
      <c r="E767" s="159"/>
      <c r="F767" s="159"/>
      <c r="G767" s="159"/>
      <c r="H767" s="169"/>
      <c r="I767" s="173"/>
      <c r="J767" s="173"/>
      <c r="K767" s="183"/>
      <c r="L767" s="183"/>
      <c r="M767" s="184"/>
      <c r="N767" s="71"/>
    </row>
    <row r="768" s="43" customFormat="1" spans="1:14">
      <c r="A768" s="180"/>
      <c r="B768" s="157" t="s">
        <v>911</v>
      </c>
      <c r="C768" s="158"/>
      <c r="D768" s="159"/>
      <c r="E768" s="159"/>
      <c r="F768" s="159"/>
      <c r="G768" s="159"/>
      <c r="H768" s="169"/>
      <c r="I768" s="173"/>
      <c r="J768" s="173"/>
      <c r="K768" s="183"/>
      <c r="L768" s="183"/>
      <c r="M768" s="184"/>
      <c r="N768" s="71"/>
    </row>
    <row r="769" s="43" customFormat="1" spans="1:14">
      <c r="A769" s="180"/>
      <c r="B769" s="157" t="s">
        <v>912</v>
      </c>
      <c r="C769" s="158"/>
      <c r="D769" s="159"/>
      <c r="E769" s="159"/>
      <c r="F769" s="159"/>
      <c r="G769" s="159"/>
      <c r="H769" s="169"/>
      <c r="I769" s="173"/>
      <c r="J769" s="173"/>
      <c r="K769" s="183"/>
      <c r="L769" s="183"/>
      <c r="M769" s="184"/>
      <c r="N769" s="71"/>
    </row>
    <row r="770" s="43" customFormat="1" spans="1:14">
      <c r="A770" s="180"/>
      <c r="B770" s="157" t="s">
        <v>913</v>
      </c>
      <c r="C770" s="158"/>
      <c r="D770" s="159"/>
      <c r="E770" s="159"/>
      <c r="F770" s="159"/>
      <c r="G770" s="159"/>
      <c r="H770" s="169"/>
      <c r="I770" s="173"/>
      <c r="J770" s="173"/>
      <c r="K770" s="183"/>
      <c r="L770" s="183"/>
      <c r="M770" s="184"/>
      <c r="N770" s="71"/>
    </row>
    <row r="771" s="43" customFormat="1" spans="1:14">
      <c r="A771" s="188"/>
      <c r="B771" s="157" t="s">
        <v>902</v>
      </c>
      <c r="C771" s="158"/>
      <c r="D771" s="159"/>
      <c r="E771" s="159"/>
      <c r="F771" s="159"/>
      <c r="G771" s="159"/>
      <c r="H771" s="171"/>
      <c r="I771" s="185"/>
      <c r="J771" s="185"/>
      <c r="K771" s="186"/>
      <c r="L771" s="186"/>
      <c r="M771" s="187"/>
      <c r="N771" s="71"/>
    </row>
    <row r="772" s="43" customFormat="1" spans="1:14">
      <c r="A772" s="177" t="s">
        <v>87</v>
      </c>
      <c r="B772" s="157" t="s">
        <v>914</v>
      </c>
      <c r="C772" s="158"/>
      <c r="D772" s="159"/>
      <c r="E772" s="159"/>
      <c r="F772" s="159"/>
      <c r="G772" s="159"/>
      <c r="H772" s="167"/>
      <c r="I772" s="172"/>
      <c r="J772" s="172"/>
      <c r="K772" s="181"/>
      <c r="L772" s="181"/>
      <c r="M772" s="182"/>
      <c r="N772" s="71"/>
    </row>
    <row r="773" s="43" customFormat="1" spans="1:14">
      <c r="A773" s="178"/>
      <c r="B773" s="157" t="s">
        <v>915</v>
      </c>
      <c r="C773" s="158"/>
      <c r="D773" s="159"/>
      <c r="E773" s="159"/>
      <c r="F773" s="159"/>
      <c r="G773" s="159"/>
      <c r="H773" s="169"/>
      <c r="I773" s="173"/>
      <c r="J773" s="173"/>
      <c r="K773" s="183"/>
      <c r="L773" s="183"/>
      <c r="M773" s="184"/>
      <c r="N773" s="71"/>
    </row>
    <row r="774" s="43" customFormat="1" spans="1:14">
      <c r="A774" s="178"/>
      <c r="B774" s="157" t="s">
        <v>903</v>
      </c>
      <c r="C774" s="158"/>
      <c r="D774" s="159"/>
      <c r="E774" s="159"/>
      <c r="F774" s="159"/>
      <c r="G774" s="159"/>
      <c r="H774" s="169"/>
      <c r="I774" s="173"/>
      <c r="J774" s="173"/>
      <c r="K774" s="183"/>
      <c r="L774" s="183"/>
      <c r="M774" s="184"/>
      <c r="N774" s="71"/>
    </row>
    <row r="775" s="43" customFormat="1" spans="1:14">
      <c r="A775" s="178"/>
      <c r="B775" s="157" t="s">
        <v>916</v>
      </c>
      <c r="C775" s="158"/>
      <c r="D775" s="159"/>
      <c r="E775" s="159"/>
      <c r="F775" s="159"/>
      <c r="G775" s="159"/>
      <c r="H775" s="169"/>
      <c r="I775" s="173"/>
      <c r="J775" s="173"/>
      <c r="K775" s="183"/>
      <c r="L775" s="183"/>
      <c r="M775" s="184"/>
      <c r="N775" s="71"/>
    </row>
    <row r="776" s="43" customFormat="1" spans="1:14">
      <c r="A776" s="189"/>
      <c r="B776" s="157" t="s">
        <v>917</v>
      </c>
      <c r="C776" s="158"/>
      <c r="D776" s="159"/>
      <c r="E776" s="159"/>
      <c r="F776" s="159"/>
      <c r="G776" s="159"/>
      <c r="H776" s="171"/>
      <c r="I776" s="185"/>
      <c r="J776" s="185"/>
      <c r="K776" s="186"/>
      <c r="L776" s="186"/>
      <c r="M776" s="187"/>
      <c r="N776" s="71"/>
    </row>
    <row r="777" s="43" customFormat="1" spans="1:14">
      <c r="A777" s="166" t="s">
        <v>88</v>
      </c>
      <c r="B777" s="157" t="s">
        <v>444</v>
      </c>
      <c r="C777" s="158"/>
      <c r="D777" s="159"/>
      <c r="E777" s="159"/>
      <c r="F777" s="159"/>
      <c r="G777" s="159"/>
      <c r="H777" s="167"/>
      <c r="I777" s="172"/>
      <c r="J777" s="172"/>
      <c r="K777" s="181"/>
      <c r="L777" s="181"/>
      <c r="M777" s="182"/>
      <c r="N777" s="71"/>
    </row>
    <row r="778" s="43" customFormat="1" spans="1:14">
      <c r="A778" s="168"/>
      <c r="B778" s="157" t="s">
        <v>435</v>
      </c>
      <c r="C778" s="158"/>
      <c r="D778" s="159"/>
      <c r="E778" s="159"/>
      <c r="F778" s="159"/>
      <c r="G778" s="159"/>
      <c r="H778" s="169"/>
      <c r="I778" s="173"/>
      <c r="J778" s="173"/>
      <c r="K778" s="183"/>
      <c r="L778" s="183"/>
      <c r="M778" s="184"/>
      <c r="N778" s="71"/>
    </row>
    <row r="779" s="43" customFormat="1" spans="1:14">
      <c r="A779" s="168"/>
      <c r="B779" s="157" t="s">
        <v>436</v>
      </c>
      <c r="C779" s="158"/>
      <c r="D779" s="159"/>
      <c r="E779" s="159"/>
      <c r="F779" s="159"/>
      <c r="G779" s="159"/>
      <c r="H779" s="169"/>
      <c r="I779" s="173"/>
      <c r="J779" s="173"/>
      <c r="K779" s="183"/>
      <c r="L779" s="183"/>
      <c r="M779" s="184"/>
      <c r="N779" s="71"/>
    </row>
    <row r="780" s="43" customFormat="1" spans="1:14">
      <c r="A780" s="168"/>
      <c r="B780" s="157" t="s">
        <v>437</v>
      </c>
      <c r="C780" s="158"/>
      <c r="D780" s="159"/>
      <c r="E780" s="159"/>
      <c r="F780" s="159"/>
      <c r="G780" s="159"/>
      <c r="H780" s="169"/>
      <c r="I780" s="173"/>
      <c r="J780" s="173"/>
      <c r="K780" s="183"/>
      <c r="L780" s="183"/>
      <c r="M780" s="184"/>
      <c r="N780" s="71"/>
    </row>
    <row r="781" s="43" customFormat="1" spans="1:14">
      <c r="A781" s="168"/>
      <c r="B781" s="157" t="s">
        <v>438</v>
      </c>
      <c r="C781" s="158"/>
      <c r="D781" s="159"/>
      <c r="E781" s="159"/>
      <c r="F781" s="159"/>
      <c r="G781" s="159"/>
      <c r="H781" s="169"/>
      <c r="I781" s="173"/>
      <c r="J781" s="173"/>
      <c r="K781" s="183"/>
      <c r="L781" s="183"/>
      <c r="M781" s="184"/>
      <c r="N781" s="71"/>
    </row>
    <row r="782" s="43" customFormat="1" spans="1:14">
      <c r="A782" s="168"/>
      <c r="B782" s="157" t="s">
        <v>439</v>
      </c>
      <c r="C782" s="158"/>
      <c r="D782" s="159"/>
      <c r="E782" s="159"/>
      <c r="F782" s="159"/>
      <c r="G782" s="159"/>
      <c r="H782" s="169"/>
      <c r="I782" s="173"/>
      <c r="J782" s="173"/>
      <c r="K782" s="183"/>
      <c r="L782" s="183"/>
      <c r="M782" s="184"/>
      <c r="N782" s="71"/>
    </row>
    <row r="783" s="43" customFormat="1" spans="1:14">
      <c r="A783" s="168"/>
      <c r="B783" s="157" t="s">
        <v>440</v>
      </c>
      <c r="C783" s="158"/>
      <c r="D783" s="159"/>
      <c r="E783" s="159"/>
      <c r="F783" s="159"/>
      <c r="G783" s="159"/>
      <c r="H783" s="169"/>
      <c r="I783" s="173"/>
      <c r="J783" s="173"/>
      <c r="K783" s="183"/>
      <c r="L783" s="183"/>
      <c r="M783" s="184"/>
      <c r="N783" s="71"/>
    </row>
    <row r="784" s="43" customFormat="1" spans="1:14">
      <c r="A784" s="166" t="s">
        <v>89</v>
      </c>
      <c r="B784" s="157" t="s">
        <v>428</v>
      </c>
      <c r="C784" s="158"/>
      <c r="D784" s="159"/>
      <c r="E784" s="159"/>
      <c r="F784" s="159"/>
      <c r="G784" s="159"/>
      <c r="H784" s="190"/>
      <c r="I784" s="172"/>
      <c r="J784" s="172"/>
      <c r="K784" s="181"/>
      <c r="L784" s="181"/>
      <c r="M784" s="182"/>
      <c r="N784" s="71"/>
    </row>
    <row r="785" s="43" customFormat="1" spans="1:14">
      <c r="A785" s="168"/>
      <c r="B785" s="157" t="s">
        <v>436</v>
      </c>
      <c r="C785" s="158"/>
      <c r="D785" s="159"/>
      <c r="E785" s="159"/>
      <c r="F785" s="159"/>
      <c r="G785" s="159"/>
      <c r="H785" s="191"/>
      <c r="I785" s="173"/>
      <c r="J785" s="173"/>
      <c r="K785" s="183"/>
      <c r="L785" s="183"/>
      <c r="M785" s="184"/>
      <c r="N785" s="71"/>
    </row>
    <row r="786" s="43" customFormat="1" spans="1:14">
      <c r="A786" s="168"/>
      <c r="B786" s="157" t="s">
        <v>478</v>
      </c>
      <c r="C786" s="158"/>
      <c r="D786" s="159"/>
      <c r="E786" s="159"/>
      <c r="F786" s="159"/>
      <c r="G786" s="159"/>
      <c r="H786" s="191"/>
      <c r="I786" s="173"/>
      <c r="J786" s="173"/>
      <c r="K786" s="183"/>
      <c r="L786" s="183"/>
      <c r="M786" s="184"/>
      <c r="N786" s="71"/>
    </row>
    <row r="787" s="43" customFormat="1" spans="1:14">
      <c r="A787" s="168"/>
      <c r="B787" s="157" t="s">
        <v>479</v>
      </c>
      <c r="C787" s="158"/>
      <c r="D787" s="159"/>
      <c r="E787" s="159"/>
      <c r="F787" s="159"/>
      <c r="G787" s="159"/>
      <c r="H787" s="191"/>
      <c r="I787" s="173"/>
      <c r="J787" s="173"/>
      <c r="K787" s="183"/>
      <c r="L787" s="183"/>
      <c r="M787" s="184"/>
      <c r="N787" s="71"/>
    </row>
    <row r="788" s="43" customFormat="1" spans="1:14">
      <c r="A788" s="174" t="s">
        <v>90</v>
      </c>
      <c r="B788" s="157" t="s">
        <v>449</v>
      </c>
      <c r="C788" s="158"/>
      <c r="D788" s="159"/>
      <c r="E788" s="159"/>
      <c r="F788" s="159"/>
      <c r="G788" s="159"/>
      <c r="H788" s="167"/>
      <c r="I788" s="172"/>
      <c r="J788" s="172"/>
      <c r="K788" s="181"/>
      <c r="L788" s="181"/>
      <c r="M788" s="182"/>
      <c r="N788" s="71"/>
    </row>
    <row r="789" s="43" customFormat="1" spans="1:14">
      <c r="A789" s="176"/>
      <c r="B789" s="157" t="s">
        <v>316</v>
      </c>
      <c r="C789" s="158"/>
      <c r="D789" s="159"/>
      <c r="E789" s="159"/>
      <c r="F789" s="159"/>
      <c r="G789" s="159"/>
      <c r="H789" s="169"/>
      <c r="I789" s="173"/>
      <c r="J789" s="173"/>
      <c r="K789" s="183"/>
      <c r="L789" s="183"/>
      <c r="M789" s="184"/>
      <c r="N789" s="71"/>
    </row>
    <row r="790" s="43" customFormat="1" spans="1:14">
      <c r="A790" s="172" t="s">
        <v>91</v>
      </c>
      <c r="B790" s="157" t="s">
        <v>918</v>
      </c>
      <c r="C790" s="158"/>
      <c r="D790" s="159"/>
      <c r="E790" s="159"/>
      <c r="F790" s="159"/>
      <c r="G790" s="159"/>
      <c r="H790" s="167"/>
      <c r="I790" s="172"/>
      <c r="J790" s="172"/>
      <c r="K790" s="181"/>
      <c r="L790" s="181"/>
      <c r="M790" s="182"/>
      <c r="N790" s="71"/>
    </row>
    <row r="791" s="43" customFormat="1" spans="1:14">
      <c r="A791" s="173"/>
      <c r="B791" s="157" t="s">
        <v>560</v>
      </c>
      <c r="C791" s="158"/>
      <c r="D791" s="159"/>
      <c r="E791" s="159"/>
      <c r="F791" s="159"/>
      <c r="G791" s="159"/>
      <c r="H791" s="169"/>
      <c r="I791" s="173"/>
      <c r="J791" s="173"/>
      <c r="K791" s="183"/>
      <c r="L791" s="183"/>
      <c r="M791" s="184"/>
      <c r="N791" s="71"/>
    </row>
    <row r="792" s="43" customFormat="1" spans="1:14">
      <c r="A792" s="166" t="s">
        <v>92</v>
      </c>
      <c r="B792" s="157" t="s">
        <v>919</v>
      </c>
      <c r="C792" s="158"/>
      <c r="D792" s="192"/>
      <c r="E792" s="192"/>
      <c r="F792" s="192"/>
      <c r="G792" s="192"/>
      <c r="H792" s="193"/>
      <c r="I792" s="172"/>
      <c r="J792" s="172"/>
      <c r="K792" s="181"/>
      <c r="L792" s="181"/>
      <c r="M792" s="182"/>
      <c r="N792" s="71"/>
    </row>
    <row r="793" s="43" customFormat="1" spans="1:14">
      <c r="A793" s="168"/>
      <c r="B793" s="157" t="s">
        <v>900</v>
      </c>
      <c r="C793" s="158"/>
      <c r="D793" s="192"/>
      <c r="E793" s="192"/>
      <c r="F793" s="192"/>
      <c r="G793" s="192"/>
      <c r="H793" s="194"/>
      <c r="I793" s="173"/>
      <c r="J793" s="173"/>
      <c r="K793" s="183"/>
      <c r="L793" s="183"/>
      <c r="M793" s="184"/>
      <c r="N793" s="71"/>
    </row>
    <row r="794" s="43" customFormat="1" spans="1:14">
      <c r="A794" s="168"/>
      <c r="B794" s="157" t="s">
        <v>920</v>
      </c>
      <c r="C794" s="158"/>
      <c r="D794" s="192"/>
      <c r="E794" s="192"/>
      <c r="F794" s="192"/>
      <c r="G794" s="192"/>
      <c r="H794" s="194"/>
      <c r="I794" s="173"/>
      <c r="J794" s="173"/>
      <c r="K794" s="183"/>
      <c r="L794" s="183"/>
      <c r="M794" s="184"/>
      <c r="N794" s="71"/>
    </row>
    <row r="795" s="43" customFormat="1" spans="1:14">
      <c r="A795" s="168"/>
      <c r="B795" s="157" t="s">
        <v>921</v>
      </c>
      <c r="C795" s="158"/>
      <c r="D795" s="192"/>
      <c r="E795" s="192"/>
      <c r="F795" s="192"/>
      <c r="G795" s="192"/>
      <c r="H795" s="194"/>
      <c r="I795" s="173"/>
      <c r="J795" s="173"/>
      <c r="K795" s="183"/>
      <c r="L795" s="183"/>
      <c r="M795" s="184"/>
      <c r="N795" s="71"/>
    </row>
    <row r="796" s="43" customFormat="1" spans="1:14">
      <c r="A796" s="168"/>
      <c r="B796" s="157" t="s">
        <v>922</v>
      </c>
      <c r="C796" s="158"/>
      <c r="D796" s="192"/>
      <c r="E796" s="192"/>
      <c r="F796" s="192"/>
      <c r="G796" s="192"/>
      <c r="H796" s="194"/>
      <c r="I796" s="173"/>
      <c r="J796" s="173"/>
      <c r="K796" s="183"/>
      <c r="L796" s="183"/>
      <c r="M796" s="184"/>
      <c r="N796" s="71"/>
    </row>
    <row r="797" s="43" customFormat="1" spans="1:14">
      <c r="A797" s="168"/>
      <c r="B797" s="157" t="s">
        <v>923</v>
      </c>
      <c r="C797" s="158"/>
      <c r="D797" s="192"/>
      <c r="E797" s="192"/>
      <c r="F797" s="192"/>
      <c r="G797" s="192"/>
      <c r="H797" s="194"/>
      <c r="I797" s="173"/>
      <c r="J797" s="173"/>
      <c r="K797" s="183"/>
      <c r="L797" s="183"/>
      <c r="M797" s="184"/>
      <c r="N797" s="71"/>
    </row>
    <row r="798" s="43" customFormat="1" spans="1:14">
      <c r="A798" s="168"/>
      <c r="B798" s="157" t="s">
        <v>924</v>
      </c>
      <c r="C798" s="158"/>
      <c r="D798" s="192"/>
      <c r="E798" s="192"/>
      <c r="F798" s="192"/>
      <c r="G798" s="192"/>
      <c r="H798" s="194"/>
      <c r="I798" s="173"/>
      <c r="J798" s="173"/>
      <c r="K798" s="183"/>
      <c r="L798" s="183"/>
      <c r="M798" s="184"/>
      <c r="N798" s="71"/>
    </row>
    <row r="799" s="43" customFormat="1" spans="1:14">
      <c r="A799" s="170"/>
      <c r="B799" s="157" t="s">
        <v>925</v>
      </c>
      <c r="C799" s="158"/>
      <c r="D799" s="192"/>
      <c r="E799" s="192"/>
      <c r="F799" s="192"/>
      <c r="G799" s="192"/>
      <c r="H799" s="195"/>
      <c r="I799" s="185"/>
      <c r="J799" s="185"/>
      <c r="K799" s="186"/>
      <c r="L799" s="186"/>
      <c r="M799" s="187"/>
      <c r="N799" s="71"/>
    </row>
    <row r="800" s="43" customFormat="1" spans="1:14">
      <c r="A800" s="177" t="s">
        <v>114</v>
      </c>
      <c r="B800" s="157" t="s">
        <v>926</v>
      </c>
      <c r="C800" s="158"/>
      <c r="D800" s="192"/>
      <c r="E800" s="192"/>
      <c r="F800" s="192"/>
      <c r="G800" s="192"/>
      <c r="H800" s="167"/>
      <c r="I800" s="172"/>
      <c r="J800" s="172"/>
      <c r="K800" s="181"/>
      <c r="L800" s="181"/>
      <c r="M800" s="182"/>
      <c r="N800" s="71"/>
    </row>
    <row r="801" s="43" customFormat="1" spans="1:14">
      <c r="A801" s="178"/>
      <c r="B801" s="157" t="s">
        <v>927</v>
      </c>
      <c r="C801" s="158"/>
      <c r="D801" s="192"/>
      <c r="E801" s="192"/>
      <c r="F801" s="192"/>
      <c r="G801" s="192"/>
      <c r="H801" s="169"/>
      <c r="I801" s="173"/>
      <c r="J801" s="173"/>
      <c r="K801" s="183"/>
      <c r="L801" s="183"/>
      <c r="M801" s="184"/>
      <c r="N801" s="71"/>
    </row>
    <row r="802" s="43" customFormat="1" spans="1:14">
      <c r="A802" s="178"/>
      <c r="B802" s="157" t="s">
        <v>308</v>
      </c>
      <c r="C802" s="158"/>
      <c r="D802" s="159"/>
      <c r="E802" s="159"/>
      <c r="F802" s="159"/>
      <c r="G802" s="159"/>
      <c r="H802" s="169"/>
      <c r="I802" s="173"/>
      <c r="J802" s="173"/>
      <c r="K802" s="183"/>
      <c r="L802" s="183"/>
      <c r="M802" s="184"/>
      <c r="N802" s="71"/>
    </row>
    <row r="803" s="43" customFormat="1" spans="1:14">
      <c r="A803" s="178"/>
      <c r="B803" s="157" t="s">
        <v>309</v>
      </c>
      <c r="C803" s="158"/>
      <c r="D803" s="159"/>
      <c r="E803" s="159"/>
      <c r="F803" s="159"/>
      <c r="G803" s="159"/>
      <c r="H803" s="169"/>
      <c r="I803" s="173"/>
      <c r="J803" s="173"/>
      <c r="K803" s="183"/>
      <c r="L803" s="183"/>
      <c r="M803" s="184"/>
      <c r="N803" s="71"/>
    </row>
    <row r="804" s="43" customFormat="1" spans="1:14">
      <c r="A804" s="189"/>
      <c r="B804" s="157" t="s">
        <v>430</v>
      </c>
      <c r="C804" s="158"/>
      <c r="D804" s="159"/>
      <c r="E804" s="159"/>
      <c r="F804" s="159"/>
      <c r="G804" s="159"/>
      <c r="H804" s="171"/>
      <c r="I804" s="185"/>
      <c r="J804" s="185"/>
      <c r="K804" s="186"/>
      <c r="L804" s="186"/>
      <c r="M804" s="187"/>
      <c r="N804" s="71"/>
    </row>
    <row r="805" s="43" customFormat="1" spans="1:14">
      <c r="A805" s="177" t="s">
        <v>115</v>
      </c>
      <c r="B805" s="157"/>
      <c r="C805" s="158"/>
      <c r="D805" s="159"/>
      <c r="E805" s="159"/>
      <c r="F805" s="159"/>
      <c r="G805" s="159"/>
      <c r="H805" s="167"/>
      <c r="I805" s="172"/>
      <c r="J805" s="172"/>
      <c r="K805" s="181"/>
      <c r="L805" s="181"/>
      <c r="M805" s="182"/>
      <c r="N805" s="71"/>
    </row>
    <row r="806" s="43" customFormat="1" spans="1:14">
      <c r="A806" s="166" t="s">
        <v>95</v>
      </c>
      <c r="B806" s="157" t="s">
        <v>415</v>
      </c>
      <c r="C806" s="158"/>
      <c r="D806" s="159"/>
      <c r="E806" s="159"/>
      <c r="F806" s="159"/>
      <c r="G806" s="159"/>
      <c r="H806" s="167"/>
      <c r="I806" s="172"/>
      <c r="J806" s="172"/>
      <c r="K806" s="181"/>
      <c r="L806" s="181"/>
      <c r="M806" s="182"/>
      <c r="N806" s="71"/>
    </row>
    <row r="807" s="43" customFormat="1" spans="1:14">
      <c r="A807" s="168"/>
      <c r="B807" s="157" t="s">
        <v>416</v>
      </c>
      <c r="C807" s="158"/>
      <c r="D807" s="159"/>
      <c r="E807" s="159"/>
      <c r="F807" s="159"/>
      <c r="G807" s="159"/>
      <c r="H807" s="169"/>
      <c r="I807" s="173"/>
      <c r="J807" s="173"/>
      <c r="K807" s="183"/>
      <c r="L807" s="183"/>
      <c r="M807" s="184"/>
      <c r="N807" s="71"/>
    </row>
    <row r="808" s="43" customFormat="1" spans="1:14">
      <c r="A808" s="168"/>
      <c r="B808" s="157" t="s">
        <v>417</v>
      </c>
      <c r="C808" s="158"/>
      <c r="D808" s="159"/>
      <c r="E808" s="159"/>
      <c r="F808" s="159"/>
      <c r="G808" s="159"/>
      <c r="H808" s="169"/>
      <c r="I808" s="173"/>
      <c r="J808" s="173"/>
      <c r="K808" s="183"/>
      <c r="L808" s="183"/>
      <c r="M808" s="184"/>
      <c r="N808" s="71"/>
    </row>
    <row r="809" s="43" customFormat="1" spans="1:14">
      <c r="A809" s="168"/>
      <c r="B809" s="157" t="s">
        <v>928</v>
      </c>
      <c r="C809" s="158"/>
      <c r="D809" s="159"/>
      <c r="E809" s="159"/>
      <c r="F809" s="159"/>
      <c r="G809" s="159"/>
      <c r="H809" s="169"/>
      <c r="I809" s="173"/>
      <c r="J809" s="173"/>
      <c r="K809" s="183"/>
      <c r="L809" s="183"/>
      <c r="M809" s="184"/>
      <c r="N809" s="71"/>
    </row>
    <row r="810" s="43" customFormat="1" spans="1:14">
      <c r="A810" s="168"/>
      <c r="B810" s="157" t="s">
        <v>929</v>
      </c>
      <c r="C810" s="158"/>
      <c r="D810" s="159"/>
      <c r="E810" s="159"/>
      <c r="F810" s="159"/>
      <c r="G810" s="159"/>
      <c r="H810" s="169"/>
      <c r="I810" s="173"/>
      <c r="J810" s="173"/>
      <c r="K810" s="183"/>
      <c r="L810" s="183"/>
      <c r="M810" s="184"/>
      <c r="N810" s="71"/>
    </row>
    <row r="811" s="43" customFormat="1" spans="1:14">
      <c r="A811" s="168"/>
      <c r="B811" s="157" t="s">
        <v>930</v>
      </c>
      <c r="C811" s="158"/>
      <c r="D811" s="159"/>
      <c r="E811" s="159"/>
      <c r="F811" s="159"/>
      <c r="G811" s="159"/>
      <c r="H811" s="169"/>
      <c r="I811" s="173"/>
      <c r="J811" s="173"/>
      <c r="K811" s="183"/>
      <c r="L811" s="183"/>
      <c r="M811" s="184"/>
      <c r="N811" s="71"/>
    </row>
    <row r="812" s="43" customFormat="1" spans="1:14">
      <c r="A812" s="177" t="s">
        <v>96</v>
      </c>
      <c r="B812" s="157" t="s">
        <v>416</v>
      </c>
      <c r="C812" s="158"/>
      <c r="D812" s="159"/>
      <c r="E812" s="159"/>
      <c r="F812" s="159"/>
      <c r="G812" s="159"/>
      <c r="H812" s="167"/>
      <c r="I812" s="172"/>
      <c r="J812" s="172"/>
      <c r="K812" s="181"/>
      <c r="L812" s="181"/>
      <c r="M812" s="182"/>
      <c r="N812" s="71"/>
    </row>
    <row r="813" s="43" customFormat="1" spans="1:14">
      <c r="A813" s="178"/>
      <c r="B813" s="157" t="s">
        <v>549</v>
      </c>
      <c r="C813" s="158"/>
      <c r="D813" s="159"/>
      <c r="E813" s="159"/>
      <c r="F813" s="159"/>
      <c r="G813" s="159"/>
      <c r="H813" s="169"/>
      <c r="I813" s="173"/>
      <c r="J813" s="173"/>
      <c r="K813" s="183"/>
      <c r="L813" s="183"/>
      <c r="M813" s="184"/>
      <c r="N813" s="71"/>
    </row>
    <row r="814" s="43" customFormat="1" spans="1:14">
      <c r="A814" s="178"/>
      <c r="B814" s="157" t="s">
        <v>554</v>
      </c>
      <c r="C814" s="158"/>
      <c r="D814" s="159"/>
      <c r="E814" s="159"/>
      <c r="F814" s="159"/>
      <c r="G814" s="159"/>
      <c r="H814" s="169"/>
      <c r="I814" s="173"/>
      <c r="J814" s="173"/>
      <c r="K814" s="183"/>
      <c r="L814" s="183"/>
      <c r="M814" s="184"/>
      <c r="N814" s="71"/>
    </row>
    <row r="815" s="43" customFormat="1" spans="1:14">
      <c r="A815" s="178"/>
      <c r="B815" s="157" t="s">
        <v>555</v>
      </c>
      <c r="C815" s="158"/>
      <c r="D815" s="159"/>
      <c r="E815" s="159"/>
      <c r="F815" s="159"/>
      <c r="G815" s="159"/>
      <c r="H815" s="169"/>
      <c r="I815" s="173"/>
      <c r="J815" s="173"/>
      <c r="K815" s="183"/>
      <c r="L815" s="183"/>
      <c r="M815" s="184"/>
      <c r="N815" s="71"/>
    </row>
    <row r="816" s="43" customFormat="1" spans="1:14">
      <c r="A816" s="174" t="s">
        <v>97</v>
      </c>
      <c r="B816" s="157" t="s">
        <v>415</v>
      </c>
      <c r="C816" s="158"/>
      <c r="D816" s="159"/>
      <c r="E816" s="159"/>
      <c r="F816" s="159"/>
      <c r="G816" s="159"/>
      <c r="H816" s="167"/>
      <c r="I816" s="172"/>
      <c r="J816" s="172"/>
      <c r="K816" s="181"/>
      <c r="L816" s="181"/>
      <c r="M816" s="182"/>
      <c r="N816" s="71"/>
    </row>
    <row r="817" s="43" customFormat="1" spans="1:14">
      <c r="A817" s="176"/>
      <c r="B817" s="157" t="s">
        <v>416</v>
      </c>
      <c r="C817" s="158"/>
      <c r="D817" s="159"/>
      <c r="E817" s="159"/>
      <c r="F817" s="159"/>
      <c r="G817" s="159"/>
      <c r="H817" s="169"/>
      <c r="I817" s="173"/>
      <c r="J817" s="173"/>
      <c r="K817" s="183"/>
      <c r="L817" s="183"/>
      <c r="M817" s="184"/>
      <c r="N817" s="71"/>
    </row>
    <row r="818" s="43" customFormat="1" spans="1:14">
      <c r="A818" s="176"/>
      <c r="B818" s="157" t="s">
        <v>928</v>
      </c>
      <c r="C818" s="158"/>
      <c r="D818" s="159"/>
      <c r="E818" s="159"/>
      <c r="F818" s="159"/>
      <c r="G818" s="159"/>
      <c r="H818" s="169"/>
      <c r="I818" s="173"/>
      <c r="J818" s="173"/>
      <c r="K818" s="183"/>
      <c r="L818" s="183"/>
      <c r="M818" s="184"/>
      <c r="N818" s="71"/>
    </row>
    <row r="819" s="43" customFormat="1" spans="1:14">
      <c r="A819" s="176"/>
      <c r="B819" s="157" t="s">
        <v>929</v>
      </c>
      <c r="C819" s="158"/>
      <c r="D819" s="159"/>
      <c r="E819" s="159"/>
      <c r="F819" s="159"/>
      <c r="G819" s="159"/>
      <c r="H819" s="169"/>
      <c r="I819" s="173"/>
      <c r="J819" s="173"/>
      <c r="K819" s="183"/>
      <c r="L819" s="183"/>
      <c r="M819" s="184"/>
      <c r="N819" s="71"/>
    </row>
    <row r="820" s="43" customFormat="1" spans="1:14">
      <c r="A820" s="176"/>
      <c r="B820" s="157" t="s">
        <v>931</v>
      </c>
      <c r="C820" s="158"/>
      <c r="D820" s="159"/>
      <c r="E820" s="159"/>
      <c r="F820" s="159"/>
      <c r="G820" s="159"/>
      <c r="H820" s="169"/>
      <c r="I820" s="173"/>
      <c r="J820" s="173"/>
      <c r="K820" s="183"/>
      <c r="L820" s="183"/>
      <c r="M820" s="184"/>
      <c r="N820" s="71"/>
    </row>
    <row r="821" s="43" customFormat="1" spans="1:14">
      <c r="A821" s="176"/>
      <c r="B821" s="157" t="s">
        <v>930</v>
      </c>
      <c r="C821" s="158"/>
      <c r="D821" s="159"/>
      <c r="E821" s="159"/>
      <c r="F821" s="159"/>
      <c r="G821" s="159"/>
      <c r="H821" s="169"/>
      <c r="I821" s="173"/>
      <c r="J821" s="173"/>
      <c r="K821" s="183"/>
      <c r="L821" s="183"/>
      <c r="M821" s="184"/>
      <c r="N821" s="71"/>
    </row>
    <row r="822" s="43" customFormat="1" spans="1:14">
      <c r="A822" s="176"/>
      <c r="B822" s="157" t="s">
        <v>932</v>
      </c>
      <c r="C822" s="158"/>
      <c r="D822" s="159"/>
      <c r="E822" s="159"/>
      <c r="F822" s="159"/>
      <c r="G822" s="159"/>
      <c r="H822" s="169"/>
      <c r="I822" s="173"/>
      <c r="J822" s="173"/>
      <c r="K822" s="183"/>
      <c r="L822" s="183"/>
      <c r="M822" s="184"/>
      <c r="N822" s="71"/>
    </row>
    <row r="823" s="43" customFormat="1" spans="1:14">
      <c r="A823" s="176"/>
      <c r="B823" s="157" t="s">
        <v>547</v>
      </c>
      <c r="C823" s="158"/>
      <c r="D823" s="159"/>
      <c r="E823" s="159"/>
      <c r="F823" s="159"/>
      <c r="G823" s="159"/>
      <c r="H823" s="169"/>
      <c r="I823" s="173"/>
      <c r="J823" s="173"/>
      <c r="K823" s="183"/>
      <c r="L823" s="183"/>
      <c r="M823" s="184"/>
      <c r="N823" s="71"/>
    </row>
    <row r="824" s="43" customFormat="1" spans="1:14">
      <c r="A824" s="176"/>
      <c r="B824" s="157" t="s">
        <v>548</v>
      </c>
      <c r="C824" s="158"/>
      <c r="D824" s="159"/>
      <c r="E824" s="159"/>
      <c r="F824" s="159"/>
      <c r="G824" s="159"/>
      <c r="H824" s="169"/>
      <c r="I824" s="173"/>
      <c r="J824" s="173"/>
      <c r="K824" s="183"/>
      <c r="L824" s="183"/>
      <c r="M824" s="184"/>
      <c r="N824" s="71"/>
    </row>
    <row r="825" s="43" customFormat="1" spans="1:14">
      <c r="A825" s="196"/>
      <c r="B825" s="157" t="s">
        <v>933</v>
      </c>
      <c r="C825" s="158"/>
      <c r="D825" s="159"/>
      <c r="E825" s="159"/>
      <c r="F825" s="159"/>
      <c r="G825" s="159"/>
      <c r="H825" s="171"/>
      <c r="I825" s="185"/>
      <c r="J825" s="185"/>
      <c r="K825" s="186"/>
      <c r="L825" s="186"/>
      <c r="M825" s="187"/>
      <c r="N825" s="71"/>
    </row>
    <row r="826" s="43" customFormat="1" spans="1:14">
      <c r="A826" s="177" t="s">
        <v>98</v>
      </c>
      <c r="B826" s="157" t="s">
        <v>934</v>
      </c>
      <c r="C826" s="158"/>
      <c r="D826" s="159"/>
      <c r="E826" s="159"/>
      <c r="F826" s="159"/>
      <c r="G826" s="159"/>
      <c r="H826" s="167"/>
      <c r="I826" s="172"/>
      <c r="J826" s="172"/>
      <c r="K826" s="181"/>
      <c r="L826" s="181"/>
      <c r="M826" s="182"/>
      <c r="N826" s="71"/>
    </row>
    <row r="827" s="43" customFormat="1" spans="1:14">
      <c r="A827" s="178"/>
      <c r="B827" s="157" t="s">
        <v>935</v>
      </c>
      <c r="C827" s="158"/>
      <c r="D827" s="159"/>
      <c r="E827" s="159"/>
      <c r="F827" s="159"/>
      <c r="G827" s="159"/>
      <c r="H827" s="169"/>
      <c r="I827" s="173"/>
      <c r="J827" s="173"/>
      <c r="K827" s="183"/>
      <c r="L827" s="183"/>
      <c r="M827" s="184"/>
      <c r="N827" s="71"/>
    </row>
    <row r="828" s="43" customFormat="1" spans="1:14">
      <c r="A828" s="178"/>
      <c r="B828" s="157" t="s">
        <v>936</v>
      </c>
      <c r="C828" s="158"/>
      <c r="D828" s="159"/>
      <c r="E828" s="159"/>
      <c r="F828" s="159"/>
      <c r="G828" s="159"/>
      <c r="H828" s="169"/>
      <c r="I828" s="173"/>
      <c r="J828" s="173"/>
      <c r="K828" s="183"/>
      <c r="L828" s="183"/>
      <c r="M828" s="184"/>
      <c r="N828" s="71"/>
    </row>
    <row r="829" s="43" customFormat="1" spans="1:14">
      <c r="A829" s="178"/>
      <c r="B829" s="157" t="s">
        <v>901</v>
      </c>
      <c r="C829" s="158"/>
      <c r="D829" s="159"/>
      <c r="E829" s="159"/>
      <c r="F829" s="159"/>
      <c r="G829" s="159"/>
      <c r="H829" s="169"/>
      <c r="I829" s="173"/>
      <c r="J829" s="173"/>
      <c r="K829" s="183"/>
      <c r="L829" s="183"/>
      <c r="M829" s="184"/>
      <c r="N829" s="71"/>
    </row>
    <row r="830" s="43" customFormat="1" spans="1:14">
      <c r="A830" s="178"/>
      <c r="B830" s="157" t="s">
        <v>329</v>
      </c>
      <c r="C830" s="158"/>
      <c r="D830" s="159"/>
      <c r="E830" s="159"/>
      <c r="F830" s="159"/>
      <c r="G830" s="159"/>
      <c r="H830" s="169"/>
      <c r="I830" s="173"/>
      <c r="J830" s="173"/>
      <c r="K830" s="183"/>
      <c r="L830" s="183"/>
      <c r="M830" s="184"/>
      <c r="N830" s="71"/>
    </row>
    <row r="831" s="43" customFormat="1" spans="1:14">
      <c r="A831" s="166" t="s">
        <v>99</v>
      </c>
      <c r="B831" s="159" t="s">
        <v>937</v>
      </c>
      <c r="C831" s="197"/>
      <c r="D831" s="198"/>
      <c r="E831" s="159"/>
      <c r="F831" s="159"/>
      <c r="G831" s="159"/>
      <c r="H831" s="167"/>
      <c r="I831" s="172"/>
      <c r="J831" s="172"/>
      <c r="K831" s="181"/>
      <c r="L831" s="181"/>
      <c r="M831" s="182"/>
      <c r="N831" s="71"/>
    </row>
    <row r="832" s="43" customFormat="1" spans="1:14">
      <c r="A832" s="168"/>
      <c r="B832" s="157" t="s">
        <v>938</v>
      </c>
      <c r="C832" s="158"/>
      <c r="D832" s="198"/>
      <c r="E832" s="159"/>
      <c r="F832" s="159"/>
      <c r="G832" s="159"/>
      <c r="H832" s="169"/>
      <c r="I832" s="173"/>
      <c r="J832" s="173"/>
      <c r="K832" s="183"/>
      <c r="L832" s="183"/>
      <c r="M832" s="184"/>
      <c r="N832" s="71"/>
    </row>
    <row r="833" s="43" customFormat="1" spans="1:14">
      <c r="A833" s="168"/>
      <c r="B833" s="157" t="s">
        <v>939</v>
      </c>
      <c r="C833" s="158"/>
      <c r="D833" s="198"/>
      <c r="E833" s="159"/>
      <c r="F833" s="159"/>
      <c r="G833" s="159"/>
      <c r="H833" s="169"/>
      <c r="I833" s="173"/>
      <c r="J833" s="173"/>
      <c r="K833" s="183"/>
      <c r="L833" s="183"/>
      <c r="M833" s="184"/>
      <c r="N833" s="71"/>
    </row>
    <row r="834" s="43" customFormat="1" spans="1:14">
      <c r="A834" s="168"/>
      <c r="B834" s="157" t="s">
        <v>940</v>
      </c>
      <c r="C834" s="158"/>
      <c r="D834" s="198"/>
      <c r="E834" s="159"/>
      <c r="F834" s="159"/>
      <c r="G834" s="159"/>
      <c r="H834" s="169"/>
      <c r="I834" s="173"/>
      <c r="J834" s="173"/>
      <c r="K834" s="183"/>
      <c r="L834" s="183"/>
      <c r="M834" s="184"/>
      <c r="N834" s="71"/>
    </row>
    <row r="835" s="43" customFormat="1" spans="1:14">
      <c r="A835" s="166" t="s">
        <v>100</v>
      </c>
      <c r="B835" s="157" t="s">
        <v>941</v>
      </c>
      <c r="C835" s="158"/>
      <c r="D835" s="165"/>
      <c r="E835" s="159"/>
      <c r="F835" s="159"/>
      <c r="G835" s="159"/>
      <c r="H835" s="167"/>
      <c r="I835" s="172"/>
      <c r="J835" s="172"/>
      <c r="K835" s="181"/>
      <c r="L835" s="181"/>
      <c r="M835" s="182"/>
      <c r="N835" s="71"/>
    </row>
    <row r="836" s="43" customFormat="1" spans="1:14">
      <c r="A836" s="168"/>
      <c r="B836" s="157" t="s">
        <v>936</v>
      </c>
      <c r="C836" s="158"/>
      <c r="D836" s="165"/>
      <c r="E836" s="159"/>
      <c r="F836" s="159"/>
      <c r="G836" s="159"/>
      <c r="H836" s="169"/>
      <c r="I836" s="173"/>
      <c r="J836" s="173"/>
      <c r="K836" s="183"/>
      <c r="L836" s="183"/>
      <c r="M836" s="184"/>
      <c r="N836" s="71"/>
    </row>
    <row r="837" s="43" customFormat="1" spans="1:14">
      <c r="A837" s="168"/>
      <c r="B837" s="157" t="s">
        <v>942</v>
      </c>
      <c r="C837" s="158"/>
      <c r="D837" s="165"/>
      <c r="E837" s="159"/>
      <c r="F837" s="159"/>
      <c r="G837" s="159"/>
      <c r="H837" s="169"/>
      <c r="I837" s="173"/>
      <c r="J837" s="173"/>
      <c r="K837" s="183"/>
      <c r="L837" s="183"/>
      <c r="M837" s="184"/>
      <c r="N837" s="71"/>
    </row>
    <row r="838" s="43" customFormat="1" spans="1:14">
      <c r="A838" s="168"/>
      <c r="B838" s="157" t="s">
        <v>943</v>
      </c>
      <c r="C838" s="158"/>
      <c r="D838" s="165"/>
      <c r="E838" s="159"/>
      <c r="F838" s="159"/>
      <c r="G838" s="159"/>
      <c r="H838" s="169"/>
      <c r="I838" s="173"/>
      <c r="J838" s="173"/>
      <c r="K838" s="183"/>
      <c r="L838" s="183"/>
      <c r="M838" s="184"/>
      <c r="N838" s="71"/>
    </row>
    <row r="839" s="43" customFormat="1" spans="1:14">
      <c r="A839" s="168"/>
      <c r="B839" s="159" t="s">
        <v>944</v>
      </c>
      <c r="C839" s="158"/>
      <c r="D839" s="165"/>
      <c r="E839" s="159"/>
      <c r="F839" s="159"/>
      <c r="G839" s="159"/>
      <c r="H839" s="169"/>
      <c r="I839" s="173"/>
      <c r="J839" s="173"/>
      <c r="K839" s="183"/>
      <c r="L839" s="183"/>
      <c r="M839" s="184"/>
      <c r="N839" s="71"/>
    </row>
    <row r="840" s="43" customFormat="1" spans="1:14">
      <c r="A840" s="168"/>
      <c r="B840" s="157" t="s">
        <v>349</v>
      </c>
      <c r="C840" s="158"/>
      <c r="D840" s="165"/>
      <c r="E840" s="159"/>
      <c r="F840" s="159"/>
      <c r="G840" s="159"/>
      <c r="H840" s="169"/>
      <c r="I840" s="173"/>
      <c r="J840" s="173"/>
      <c r="K840" s="183"/>
      <c r="L840" s="183"/>
      <c r="M840" s="184"/>
      <c r="N840" s="71"/>
    </row>
    <row r="841" s="43" customFormat="1" spans="1:14">
      <c r="A841" s="166" t="s">
        <v>101</v>
      </c>
      <c r="B841" s="157" t="s">
        <v>945</v>
      </c>
      <c r="C841" s="158"/>
      <c r="D841" s="159"/>
      <c r="E841" s="159"/>
      <c r="F841" s="159"/>
      <c r="G841" s="159"/>
      <c r="H841" s="167"/>
      <c r="I841" s="172"/>
      <c r="J841" s="172"/>
      <c r="K841" s="181"/>
      <c r="L841" s="181"/>
      <c r="M841" s="182"/>
      <c r="N841" s="71"/>
    </row>
    <row r="842" s="43" customFormat="1" spans="1:14">
      <c r="A842" s="168"/>
      <c r="B842" s="157" t="s">
        <v>946</v>
      </c>
      <c r="C842" s="158"/>
      <c r="D842" s="159"/>
      <c r="E842" s="159"/>
      <c r="F842" s="159"/>
      <c r="G842" s="159"/>
      <c r="H842" s="169"/>
      <c r="I842" s="173"/>
      <c r="J842" s="173"/>
      <c r="K842" s="183"/>
      <c r="L842" s="183"/>
      <c r="M842" s="184"/>
      <c r="N842" s="71"/>
    </row>
    <row r="843" s="43" customFormat="1" spans="1:14">
      <c r="A843" s="168"/>
      <c r="B843" s="157" t="s">
        <v>947</v>
      </c>
      <c r="C843" s="158"/>
      <c r="D843" s="159"/>
      <c r="E843" s="159"/>
      <c r="F843" s="159"/>
      <c r="G843" s="159"/>
      <c r="H843" s="169"/>
      <c r="I843" s="173"/>
      <c r="J843" s="173"/>
      <c r="K843" s="183"/>
      <c r="L843" s="183"/>
      <c r="M843" s="184"/>
      <c r="N843" s="71"/>
    </row>
    <row r="844" s="43" customFormat="1" spans="1:14">
      <c r="A844" s="168"/>
      <c r="B844" s="157" t="s">
        <v>948</v>
      </c>
      <c r="C844" s="158"/>
      <c r="D844" s="159"/>
      <c r="E844" s="159"/>
      <c r="F844" s="159"/>
      <c r="G844" s="159"/>
      <c r="H844" s="169"/>
      <c r="I844" s="173"/>
      <c r="J844" s="173"/>
      <c r="K844" s="183"/>
      <c r="L844" s="183"/>
      <c r="M844" s="184"/>
      <c r="N844" s="71"/>
    </row>
    <row r="845" s="43" customFormat="1" spans="1:14">
      <c r="A845" s="168"/>
      <c r="B845" s="157" t="s">
        <v>949</v>
      </c>
      <c r="C845" s="158"/>
      <c r="D845" s="159"/>
      <c r="E845" s="159"/>
      <c r="F845" s="159"/>
      <c r="G845" s="159"/>
      <c r="H845" s="169"/>
      <c r="I845" s="173"/>
      <c r="J845" s="173"/>
      <c r="K845" s="183"/>
      <c r="L845" s="183"/>
      <c r="M845" s="184"/>
      <c r="N845" s="71"/>
    </row>
    <row r="846" s="43" customFormat="1" spans="1:14">
      <c r="A846" s="168"/>
      <c r="B846" s="157" t="s">
        <v>950</v>
      </c>
      <c r="C846" s="158"/>
      <c r="D846" s="159"/>
      <c r="E846" s="159"/>
      <c r="F846" s="159"/>
      <c r="G846" s="159"/>
      <c r="H846" s="169"/>
      <c r="I846" s="173"/>
      <c r="J846" s="173"/>
      <c r="K846" s="183"/>
      <c r="L846" s="183"/>
      <c r="M846" s="184"/>
      <c r="N846" s="71"/>
    </row>
    <row r="847" s="43" customFormat="1" spans="1:14">
      <c r="A847" s="168"/>
      <c r="B847" s="157" t="s">
        <v>951</v>
      </c>
      <c r="C847" s="158"/>
      <c r="D847" s="159"/>
      <c r="E847" s="159"/>
      <c r="F847" s="159"/>
      <c r="G847" s="159"/>
      <c r="H847" s="169"/>
      <c r="I847" s="173"/>
      <c r="J847" s="173"/>
      <c r="K847" s="183"/>
      <c r="L847" s="183"/>
      <c r="M847" s="184"/>
      <c r="N847" s="71"/>
    </row>
    <row r="848" s="43" customFormat="1" spans="1:14">
      <c r="A848" s="168"/>
      <c r="B848" s="157" t="s">
        <v>952</v>
      </c>
      <c r="C848" s="158"/>
      <c r="D848" s="159"/>
      <c r="E848" s="159"/>
      <c r="F848" s="159"/>
      <c r="G848" s="159"/>
      <c r="H848" s="169"/>
      <c r="I848" s="173"/>
      <c r="J848" s="173"/>
      <c r="K848" s="183"/>
      <c r="L848" s="183"/>
      <c r="M848" s="184"/>
      <c r="N848" s="71"/>
    </row>
    <row r="849" s="43" customFormat="1" spans="1:14">
      <c r="A849" s="177" t="s">
        <v>102</v>
      </c>
      <c r="B849" s="157" t="s">
        <v>953</v>
      </c>
      <c r="C849" s="158"/>
      <c r="D849" s="159"/>
      <c r="E849" s="159"/>
      <c r="F849" s="159"/>
      <c r="G849" s="159"/>
      <c r="H849" s="167"/>
      <c r="I849" s="172"/>
      <c r="J849" s="172"/>
      <c r="K849" s="181"/>
      <c r="L849" s="181"/>
      <c r="M849" s="182"/>
      <c r="N849" s="71"/>
    </row>
    <row r="850" s="43" customFormat="1" spans="1:14">
      <c r="A850" s="178"/>
      <c r="B850" s="157" t="s">
        <v>954</v>
      </c>
      <c r="C850" s="158"/>
      <c r="D850" s="159"/>
      <c r="E850" s="159"/>
      <c r="F850" s="159"/>
      <c r="G850" s="159"/>
      <c r="H850" s="169"/>
      <c r="I850" s="173"/>
      <c r="J850" s="173"/>
      <c r="K850" s="183"/>
      <c r="L850" s="183"/>
      <c r="M850" s="184"/>
      <c r="N850" s="71"/>
    </row>
    <row r="851" s="43" customFormat="1" spans="1:14">
      <c r="A851" s="178"/>
      <c r="B851" s="157" t="s">
        <v>955</v>
      </c>
      <c r="C851" s="158"/>
      <c r="D851" s="159"/>
      <c r="E851" s="159"/>
      <c r="F851" s="159"/>
      <c r="G851" s="159"/>
      <c r="H851" s="169"/>
      <c r="I851" s="173"/>
      <c r="J851" s="173"/>
      <c r="K851" s="183"/>
      <c r="L851" s="183"/>
      <c r="M851" s="184"/>
      <c r="N851" s="71"/>
    </row>
    <row r="852" s="43" customFormat="1" spans="1:14">
      <c r="A852" s="178"/>
      <c r="B852" s="157" t="s">
        <v>299</v>
      </c>
      <c r="C852" s="158"/>
      <c r="D852" s="159"/>
      <c r="E852" s="159"/>
      <c r="F852" s="159"/>
      <c r="G852" s="159"/>
      <c r="H852" s="169"/>
      <c r="I852" s="173"/>
      <c r="J852" s="173"/>
      <c r="K852" s="183"/>
      <c r="L852" s="183"/>
      <c r="M852" s="184"/>
      <c r="N852" s="71"/>
    </row>
    <row r="853" s="43" customFormat="1" spans="1:14">
      <c r="A853" s="178"/>
      <c r="B853" s="157" t="s">
        <v>300</v>
      </c>
      <c r="C853" s="158"/>
      <c r="D853" s="159"/>
      <c r="E853" s="159"/>
      <c r="F853" s="159"/>
      <c r="G853" s="159"/>
      <c r="H853" s="169"/>
      <c r="I853" s="173"/>
      <c r="J853" s="173"/>
      <c r="K853" s="183"/>
      <c r="L853" s="183"/>
      <c r="M853" s="184"/>
      <c r="N853" s="71"/>
    </row>
    <row r="854" s="43" customFormat="1" spans="1:14">
      <c r="A854" s="178"/>
      <c r="B854" s="157" t="s">
        <v>301</v>
      </c>
      <c r="C854" s="158"/>
      <c r="D854" s="159"/>
      <c r="E854" s="159"/>
      <c r="F854" s="159"/>
      <c r="G854" s="159"/>
      <c r="H854" s="169"/>
      <c r="I854" s="173"/>
      <c r="J854" s="173"/>
      <c r="K854" s="183"/>
      <c r="L854" s="183"/>
      <c r="M854" s="184"/>
      <c r="N854" s="71"/>
    </row>
    <row r="855" s="43" customFormat="1" spans="1:14">
      <c r="A855" s="178"/>
      <c r="B855" s="157" t="s">
        <v>302</v>
      </c>
      <c r="C855" s="158"/>
      <c r="D855" s="159"/>
      <c r="E855" s="159"/>
      <c r="F855" s="159"/>
      <c r="G855" s="159"/>
      <c r="H855" s="169"/>
      <c r="I855" s="173"/>
      <c r="J855" s="173"/>
      <c r="K855" s="183"/>
      <c r="L855" s="183"/>
      <c r="M855" s="184"/>
      <c r="N855" s="71"/>
    </row>
    <row r="856" s="43" customFormat="1" spans="1:14">
      <c r="A856" s="166" t="s">
        <v>103</v>
      </c>
      <c r="B856" s="157" t="s">
        <v>955</v>
      </c>
      <c r="C856" s="158"/>
      <c r="D856" s="159"/>
      <c r="E856" s="159"/>
      <c r="F856" s="159"/>
      <c r="G856" s="159"/>
      <c r="H856" s="167"/>
      <c r="I856" s="172"/>
      <c r="J856" s="172"/>
      <c r="K856" s="181"/>
      <c r="L856" s="181"/>
      <c r="M856" s="182"/>
      <c r="N856" s="71"/>
    </row>
    <row r="857" s="43" customFormat="1" spans="1:14">
      <c r="A857" s="168"/>
      <c r="B857" s="157" t="s">
        <v>956</v>
      </c>
      <c r="C857" s="158"/>
      <c r="D857" s="159"/>
      <c r="E857" s="159"/>
      <c r="F857" s="159"/>
      <c r="G857" s="159"/>
      <c r="H857" s="169"/>
      <c r="I857" s="173"/>
      <c r="J857" s="173"/>
      <c r="K857" s="183"/>
      <c r="L857" s="183"/>
      <c r="M857" s="184"/>
      <c r="N857" s="71"/>
    </row>
    <row r="858" s="43" customFormat="1" spans="1:14">
      <c r="A858" s="168"/>
      <c r="B858" s="157" t="s">
        <v>957</v>
      </c>
      <c r="C858" s="158"/>
      <c r="D858" s="199"/>
      <c r="E858" s="199"/>
      <c r="F858" s="199"/>
      <c r="G858" s="200"/>
      <c r="H858" s="169"/>
      <c r="I858" s="173"/>
      <c r="J858" s="173"/>
      <c r="K858" s="183"/>
      <c r="L858" s="183"/>
      <c r="M858" s="184"/>
      <c r="N858" s="71"/>
    </row>
    <row r="859" s="43" customFormat="1" spans="1:14">
      <c r="A859" s="168"/>
      <c r="B859" s="157" t="s">
        <v>958</v>
      </c>
      <c r="C859" s="158"/>
      <c r="D859" s="199"/>
      <c r="E859" s="199"/>
      <c r="F859" s="199"/>
      <c r="G859" s="200"/>
      <c r="H859" s="169"/>
      <c r="I859" s="173"/>
      <c r="J859" s="173"/>
      <c r="K859" s="183"/>
      <c r="L859" s="183"/>
      <c r="M859" s="184"/>
      <c r="N859" s="71"/>
    </row>
    <row r="860" s="43" customFormat="1" spans="1:14">
      <c r="A860" s="168"/>
      <c r="B860" s="157" t="s">
        <v>959</v>
      </c>
      <c r="C860" s="158"/>
      <c r="D860" s="199"/>
      <c r="E860" s="199"/>
      <c r="F860" s="199"/>
      <c r="G860" s="200"/>
      <c r="H860" s="169"/>
      <c r="I860" s="173"/>
      <c r="J860" s="173"/>
      <c r="K860" s="183"/>
      <c r="L860" s="183"/>
      <c r="M860" s="184"/>
      <c r="N860" s="71"/>
    </row>
    <row r="861" s="43" customFormat="1" spans="1:14">
      <c r="A861" s="168"/>
      <c r="B861" s="157" t="s">
        <v>960</v>
      </c>
      <c r="C861" s="158"/>
      <c r="D861" s="199"/>
      <c r="E861" s="199"/>
      <c r="F861" s="199"/>
      <c r="G861" s="200"/>
      <c r="H861" s="169"/>
      <c r="I861" s="173"/>
      <c r="J861" s="173"/>
      <c r="K861" s="183"/>
      <c r="L861" s="183"/>
      <c r="M861" s="184"/>
      <c r="N861" s="71"/>
    </row>
    <row r="862" s="43" customFormat="1" spans="1:14">
      <c r="A862" s="174" t="s">
        <v>104</v>
      </c>
      <c r="B862" s="157" t="s">
        <v>947</v>
      </c>
      <c r="C862" s="158"/>
      <c r="D862" s="159"/>
      <c r="E862" s="159"/>
      <c r="F862" s="159"/>
      <c r="G862" s="159"/>
      <c r="H862" s="167"/>
      <c r="I862" s="172"/>
      <c r="J862" s="172"/>
      <c r="K862" s="181"/>
      <c r="L862" s="181"/>
      <c r="M862" s="182"/>
      <c r="N862" s="71"/>
    </row>
    <row r="863" s="43" customFormat="1" spans="1:14">
      <c r="A863" s="176"/>
      <c r="B863" s="157" t="s">
        <v>961</v>
      </c>
      <c r="C863" s="158"/>
      <c r="D863" s="159"/>
      <c r="E863" s="159"/>
      <c r="F863" s="159"/>
      <c r="G863" s="159"/>
      <c r="H863" s="169"/>
      <c r="I863" s="173"/>
      <c r="J863" s="173"/>
      <c r="K863" s="183"/>
      <c r="L863" s="183"/>
      <c r="M863" s="184"/>
      <c r="N863" s="71"/>
    </row>
    <row r="864" s="43" customFormat="1" spans="1:14">
      <c r="A864" s="176"/>
      <c r="B864" s="157" t="s">
        <v>962</v>
      </c>
      <c r="C864" s="158"/>
      <c r="D864" s="159"/>
      <c r="E864" s="159"/>
      <c r="F864" s="159"/>
      <c r="G864" s="159"/>
      <c r="H864" s="169"/>
      <c r="I864" s="173"/>
      <c r="J864" s="173"/>
      <c r="K864" s="183"/>
      <c r="L864" s="183"/>
      <c r="M864" s="184"/>
      <c r="N864" s="71"/>
    </row>
    <row r="865" s="43" customFormat="1" spans="1:14">
      <c r="A865" s="176"/>
      <c r="B865" s="157" t="s">
        <v>963</v>
      </c>
      <c r="C865" s="158"/>
      <c r="D865" s="159"/>
      <c r="E865" s="159"/>
      <c r="F865" s="159"/>
      <c r="G865" s="159"/>
      <c r="H865" s="169"/>
      <c r="I865" s="173"/>
      <c r="J865" s="173"/>
      <c r="K865" s="183"/>
      <c r="L865" s="183"/>
      <c r="M865" s="184"/>
      <c r="N865" s="71"/>
    </row>
    <row r="866" s="43" customFormat="1" spans="1:14">
      <c r="A866" s="176"/>
      <c r="B866" s="159" t="s">
        <v>321</v>
      </c>
      <c r="C866" s="197"/>
      <c r="D866" s="159"/>
      <c r="E866" s="159"/>
      <c r="F866" s="159"/>
      <c r="G866" s="159"/>
      <c r="H866" s="169"/>
      <c r="I866" s="173"/>
      <c r="J866" s="173"/>
      <c r="K866" s="183"/>
      <c r="L866" s="183"/>
      <c r="M866" s="184"/>
      <c r="N866" s="71"/>
    </row>
    <row r="867" s="43" customFormat="1" spans="1:14">
      <c r="A867" s="176"/>
      <c r="B867" s="157" t="s">
        <v>337</v>
      </c>
      <c r="C867" s="158"/>
      <c r="D867" s="159"/>
      <c r="E867" s="159"/>
      <c r="F867" s="159"/>
      <c r="G867" s="159"/>
      <c r="H867" s="169"/>
      <c r="I867" s="173"/>
      <c r="J867" s="173"/>
      <c r="K867" s="183"/>
      <c r="L867" s="183"/>
      <c r="M867" s="184"/>
      <c r="N867" s="71"/>
    </row>
    <row r="868" s="43" customFormat="1" spans="1:14">
      <c r="A868" s="166" t="s">
        <v>105</v>
      </c>
      <c r="B868" s="157" t="s">
        <v>947</v>
      </c>
      <c r="C868" s="158"/>
      <c r="D868" s="159"/>
      <c r="E868" s="159"/>
      <c r="F868" s="159"/>
      <c r="G868" s="159"/>
      <c r="H868" s="167"/>
      <c r="I868" s="172"/>
      <c r="J868" s="172"/>
      <c r="K868" s="181"/>
      <c r="L868" s="181"/>
      <c r="M868" s="182"/>
      <c r="N868" s="71"/>
    </row>
    <row r="869" s="43" customFormat="1" spans="1:14">
      <c r="A869" s="168"/>
      <c r="B869" s="157" t="s">
        <v>964</v>
      </c>
      <c r="C869" s="158"/>
      <c r="D869" s="159"/>
      <c r="E869" s="159"/>
      <c r="F869" s="159"/>
      <c r="G869" s="159"/>
      <c r="H869" s="169"/>
      <c r="I869" s="173"/>
      <c r="J869" s="173"/>
      <c r="K869" s="183"/>
      <c r="L869" s="183"/>
      <c r="M869" s="184"/>
      <c r="N869" s="71"/>
    </row>
    <row r="870" s="43" customFormat="1" spans="1:14">
      <c r="A870" s="168"/>
      <c r="B870" s="157" t="s">
        <v>965</v>
      </c>
      <c r="C870" s="158"/>
      <c r="D870" s="159"/>
      <c r="E870" s="159"/>
      <c r="F870" s="159"/>
      <c r="G870" s="159"/>
      <c r="H870" s="169"/>
      <c r="I870" s="173"/>
      <c r="J870" s="173"/>
      <c r="K870" s="183"/>
      <c r="L870" s="183"/>
      <c r="M870" s="184"/>
      <c r="N870" s="71"/>
    </row>
    <row r="871" s="43" customFormat="1" spans="1:14">
      <c r="A871" s="168"/>
      <c r="B871" s="157" t="s">
        <v>966</v>
      </c>
      <c r="C871" s="158"/>
      <c r="D871" s="159"/>
      <c r="E871" s="159"/>
      <c r="F871" s="159"/>
      <c r="G871" s="159"/>
      <c r="H871" s="169"/>
      <c r="I871" s="173"/>
      <c r="J871" s="173"/>
      <c r="K871" s="183"/>
      <c r="L871" s="183"/>
      <c r="M871" s="184"/>
      <c r="N871" s="71"/>
    </row>
    <row r="872" s="43" customFormat="1" spans="1:14">
      <c r="A872" s="168"/>
      <c r="B872" s="157" t="s">
        <v>967</v>
      </c>
      <c r="C872" s="158"/>
      <c r="D872" s="159"/>
      <c r="E872" s="159"/>
      <c r="F872" s="159"/>
      <c r="G872" s="159"/>
      <c r="H872" s="169"/>
      <c r="I872" s="173"/>
      <c r="J872" s="173"/>
      <c r="K872" s="183"/>
      <c r="L872" s="183"/>
      <c r="M872" s="184"/>
      <c r="N872" s="71"/>
    </row>
    <row r="873" s="43" customFormat="1" spans="1:14">
      <c r="A873" s="174" t="s">
        <v>106</v>
      </c>
      <c r="B873" s="159" t="s">
        <v>952</v>
      </c>
      <c r="C873" s="158"/>
      <c r="D873" s="192"/>
      <c r="E873" s="192"/>
      <c r="F873" s="192"/>
      <c r="G873" s="201"/>
      <c r="H873" s="167"/>
      <c r="I873" s="202"/>
      <c r="J873" s="202"/>
      <c r="K873" s="203"/>
      <c r="L873" s="203"/>
      <c r="M873" s="204"/>
      <c r="N873" s="71"/>
    </row>
    <row r="874" s="43" customFormat="1" spans="1:14">
      <c r="A874" s="176"/>
      <c r="B874" s="159" t="s">
        <v>968</v>
      </c>
      <c r="C874" s="158"/>
      <c r="D874" s="192"/>
      <c r="E874" s="192"/>
      <c r="F874" s="192"/>
      <c r="G874" s="201"/>
      <c r="H874" s="169"/>
      <c r="I874" s="205"/>
      <c r="J874" s="205"/>
      <c r="K874" s="206"/>
      <c r="L874" s="206"/>
      <c r="M874" s="207"/>
      <c r="N874" s="71"/>
    </row>
    <row r="875" s="43" customFormat="1" ht="15" customHeight="1" spans="1:14">
      <c r="A875" s="174" t="s">
        <v>107</v>
      </c>
      <c r="B875" s="159" t="s">
        <v>906</v>
      </c>
      <c r="C875" s="158"/>
      <c r="D875" s="192"/>
      <c r="E875" s="192"/>
      <c r="F875" s="192"/>
      <c r="G875" s="201"/>
      <c r="H875" s="167"/>
      <c r="I875" s="202"/>
      <c r="J875" s="202"/>
      <c r="K875" s="203"/>
      <c r="L875" s="203"/>
      <c r="M875" s="204"/>
      <c r="N875" s="71"/>
    </row>
    <row r="876" s="43" customFormat="1" spans="1:14">
      <c r="A876" s="176"/>
      <c r="B876" s="159" t="s">
        <v>969</v>
      </c>
      <c r="C876" s="158"/>
      <c r="D876" s="192"/>
      <c r="E876" s="192"/>
      <c r="F876" s="192"/>
      <c r="G876" s="201"/>
      <c r="H876" s="169"/>
      <c r="I876" s="205"/>
      <c r="J876" s="205"/>
      <c r="K876" s="206"/>
      <c r="L876" s="206"/>
      <c r="M876" s="207"/>
      <c r="N876" s="71"/>
    </row>
    <row r="877" s="43" customFormat="1" spans="1:14">
      <c r="A877" s="176"/>
      <c r="B877" s="159" t="s">
        <v>970</v>
      </c>
      <c r="C877" s="158"/>
      <c r="D877" s="192"/>
      <c r="E877" s="192"/>
      <c r="F877" s="192"/>
      <c r="G877" s="201"/>
      <c r="H877" s="169"/>
      <c r="I877" s="205"/>
      <c r="J877" s="205"/>
      <c r="K877" s="206"/>
      <c r="L877" s="206"/>
      <c r="M877" s="207"/>
      <c r="N877" s="71"/>
    </row>
    <row r="878" s="43" customFormat="1" spans="1:14">
      <c r="A878" s="69"/>
      <c r="B878" s="69"/>
      <c r="C878" s="72"/>
      <c r="D878" s="69"/>
      <c r="E878" s="69"/>
      <c r="F878" s="69"/>
      <c r="G878" s="69"/>
      <c r="H878" s="69"/>
      <c r="I878" s="69"/>
      <c r="J878" s="69"/>
      <c r="K878" s="73"/>
      <c r="L878" s="69"/>
      <c r="M878" s="69"/>
      <c r="N878" s="71"/>
    </row>
    <row r="879" s="43" customFormat="1" spans="1:14">
      <c r="A879" s="69"/>
      <c r="B879" s="69"/>
      <c r="C879" s="72"/>
      <c r="D879" s="69"/>
      <c r="E879" s="69"/>
      <c r="F879" s="69"/>
      <c r="G879" s="69"/>
      <c r="H879" s="69"/>
      <c r="I879" s="69"/>
      <c r="J879" s="69"/>
      <c r="K879" s="73"/>
      <c r="L879" s="69"/>
      <c r="M879" s="69"/>
      <c r="N879" s="71"/>
    </row>
    <row r="880" s="43" customFormat="1" spans="1:14">
      <c r="A880" s="69"/>
      <c r="B880" s="69"/>
      <c r="C880" s="72"/>
      <c r="D880" s="69"/>
      <c r="E880" s="69"/>
      <c r="F880" s="69"/>
      <c r="G880" s="69"/>
      <c r="H880" s="69"/>
      <c r="I880" s="69"/>
      <c r="J880" s="69"/>
      <c r="K880" s="73"/>
      <c r="L880" s="69"/>
      <c r="M880" s="69"/>
      <c r="N880" s="71"/>
    </row>
    <row r="881" s="43" customFormat="1" spans="1:14">
      <c r="A881" s="69"/>
      <c r="B881" s="69"/>
      <c r="C881" s="72"/>
      <c r="D881" s="69"/>
      <c r="E881" s="69"/>
      <c r="F881" s="69"/>
      <c r="G881" s="69"/>
      <c r="H881" s="69"/>
      <c r="I881" s="69"/>
      <c r="J881" s="69"/>
      <c r="K881" s="73"/>
      <c r="L881" s="69"/>
      <c r="M881" s="69"/>
      <c r="N881" s="71"/>
    </row>
    <row r="882" s="43" customFormat="1" spans="1:14">
      <c r="A882" s="69"/>
      <c r="B882" s="69"/>
      <c r="C882" s="72"/>
      <c r="D882" s="69"/>
      <c r="E882" s="69"/>
      <c r="F882" s="69"/>
      <c r="G882" s="69"/>
      <c r="H882" s="69"/>
      <c r="I882" s="69"/>
      <c r="J882" s="69"/>
      <c r="K882" s="73"/>
      <c r="L882" s="69"/>
      <c r="M882" s="69"/>
      <c r="N882" s="71"/>
    </row>
    <row r="883" s="43" customFormat="1" spans="1:14">
      <c r="A883" s="69"/>
      <c r="B883" s="69"/>
      <c r="C883" s="72"/>
      <c r="D883" s="69"/>
      <c r="E883" s="69"/>
      <c r="F883" s="69"/>
      <c r="G883" s="69"/>
      <c r="H883" s="69"/>
      <c r="I883" s="69"/>
      <c r="J883" s="69"/>
      <c r="K883" s="73"/>
      <c r="L883" s="69"/>
      <c r="M883" s="69"/>
      <c r="N883" s="71"/>
    </row>
    <row r="884" s="43" customFormat="1" spans="1:14">
      <c r="A884" s="69"/>
      <c r="B884" s="69"/>
      <c r="C884" s="72"/>
      <c r="D884" s="69"/>
      <c r="E884" s="69"/>
      <c r="F884" s="69"/>
      <c r="G884" s="69"/>
      <c r="H884" s="69"/>
      <c r="I884" s="69"/>
      <c r="J884" s="69"/>
      <c r="K884" s="73"/>
      <c r="L884" s="69"/>
      <c r="M884" s="69"/>
      <c r="N884" s="71"/>
    </row>
    <row r="885" s="43" customFormat="1" spans="1:14">
      <c r="A885" s="69"/>
      <c r="B885" s="69"/>
      <c r="C885" s="72"/>
      <c r="D885" s="69"/>
      <c r="E885" s="69"/>
      <c r="F885" s="69"/>
      <c r="G885" s="69"/>
      <c r="H885" s="69"/>
      <c r="I885" s="69"/>
      <c r="J885" s="69"/>
      <c r="K885" s="73"/>
      <c r="L885" s="69"/>
      <c r="M885" s="69"/>
      <c r="N885" s="71"/>
    </row>
    <row r="886" s="43" customFormat="1" spans="1:14">
      <c r="A886" s="69"/>
      <c r="B886" s="69"/>
      <c r="C886" s="72"/>
      <c r="D886" s="69"/>
      <c r="E886" s="69"/>
      <c r="F886" s="69"/>
      <c r="G886" s="69"/>
      <c r="H886" s="69"/>
      <c r="I886" s="69"/>
      <c r="J886" s="69"/>
      <c r="K886" s="73"/>
      <c r="L886" s="69"/>
      <c r="M886" s="69"/>
      <c r="N886" s="71"/>
    </row>
    <row r="887" s="43" customFormat="1" spans="1:14">
      <c r="A887" s="69"/>
      <c r="B887" s="69"/>
      <c r="C887" s="72"/>
      <c r="D887" s="69"/>
      <c r="E887" s="69"/>
      <c r="F887" s="69"/>
      <c r="G887" s="69"/>
      <c r="H887" s="69"/>
      <c r="I887" s="69"/>
      <c r="J887" s="69"/>
      <c r="K887" s="73"/>
      <c r="L887" s="69"/>
      <c r="M887" s="69"/>
      <c r="N887" s="71"/>
    </row>
    <row r="888" s="43" customFormat="1" spans="1:14">
      <c r="A888" s="69"/>
      <c r="B888" s="69"/>
      <c r="C888" s="72"/>
      <c r="D888" s="69"/>
      <c r="E888" s="69"/>
      <c r="F888" s="69"/>
      <c r="G888" s="69"/>
      <c r="H888" s="69"/>
      <c r="I888" s="69"/>
      <c r="J888" s="69"/>
      <c r="K888" s="73"/>
      <c r="L888" s="69"/>
      <c r="M888" s="69"/>
      <c r="N888" s="71"/>
    </row>
    <row r="889" s="43" customFormat="1" spans="1:14">
      <c r="A889" s="69"/>
      <c r="B889" s="69"/>
      <c r="C889" s="72"/>
      <c r="D889" s="69"/>
      <c r="E889" s="69"/>
      <c r="F889" s="69"/>
      <c r="G889" s="69"/>
      <c r="H889" s="69"/>
      <c r="I889" s="69"/>
      <c r="J889" s="69"/>
      <c r="K889" s="73"/>
      <c r="L889" s="69"/>
      <c r="M889" s="69"/>
      <c r="N889" s="71"/>
    </row>
    <row r="890" s="43" customFormat="1" spans="1:14">
      <c r="A890" s="69"/>
      <c r="B890" s="69"/>
      <c r="C890" s="72"/>
      <c r="D890" s="69"/>
      <c r="E890" s="69"/>
      <c r="F890" s="69"/>
      <c r="G890" s="69"/>
      <c r="H890" s="69"/>
      <c r="I890" s="69"/>
      <c r="J890" s="69"/>
      <c r="K890" s="73"/>
      <c r="L890" s="69"/>
      <c r="M890" s="69"/>
      <c r="N890" s="71"/>
    </row>
    <row r="891" s="43" customFormat="1" spans="1:14">
      <c r="A891" s="69"/>
      <c r="B891" s="69"/>
      <c r="C891" s="72"/>
      <c r="D891" s="69"/>
      <c r="E891" s="69"/>
      <c r="F891" s="69"/>
      <c r="G891" s="69"/>
      <c r="H891" s="69"/>
      <c r="I891" s="69"/>
      <c r="J891" s="69"/>
      <c r="K891" s="73"/>
      <c r="L891" s="69"/>
      <c r="M891" s="69"/>
      <c r="N891" s="71"/>
    </row>
    <row r="892" s="43" customFormat="1" spans="1:14">
      <c r="A892" s="69"/>
      <c r="B892" s="69"/>
      <c r="C892" s="72"/>
      <c r="D892" s="69"/>
      <c r="E892" s="69"/>
      <c r="F892" s="69"/>
      <c r="G892" s="69"/>
      <c r="H892" s="69"/>
      <c r="I892" s="69"/>
      <c r="J892" s="69"/>
      <c r="K892" s="73"/>
      <c r="L892" s="69"/>
      <c r="M892" s="69"/>
      <c r="N892" s="71"/>
    </row>
    <row r="893" s="43" customFormat="1" spans="1:14">
      <c r="A893" s="69"/>
      <c r="B893" s="69"/>
      <c r="C893" s="72"/>
      <c r="D893" s="69"/>
      <c r="E893" s="69"/>
      <c r="F893" s="69"/>
      <c r="G893" s="69"/>
      <c r="H893" s="69"/>
      <c r="I893" s="69"/>
      <c r="J893" s="69"/>
      <c r="K893" s="73"/>
      <c r="L893" s="69"/>
      <c r="M893" s="69"/>
      <c r="N893" s="71"/>
    </row>
    <row r="894" s="43" customFormat="1" spans="1:14">
      <c r="A894" s="69"/>
      <c r="B894" s="69"/>
      <c r="C894" s="72"/>
      <c r="D894" s="69"/>
      <c r="E894" s="69"/>
      <c r="F894" s="69"/>
      <c r="G894" s="69"/>
      <c r="H894" s="69"/>
      <c r="I894" s="69"/>
      <c r="J894" s="69"/>
      <c r="K894" s="73"/>
      <c r="L894" s="69"/>
      <c r="M894" s="69"/>
      <c r="N894" s="71"/>
    </row>
    <row r="895" s="43" customFormat="1" spans="1:14">
      <c r="A895" s="69"/>
      <c r="B895" s="69"/>
      <c r="C895" s="72"/>
      <c r="D895" s="69"/>
      <c r="E895" s="69"/>
      <c r="F895" s="69"/>
      <c r="G895" s="69"/>
      <c r="H895" s="69"/>
      <c r="I895" s="69"/>
      <c r="J895" s="69"/>
      <c r="K895" s="73"/>
      <c r="L895" s="69"/>
      <c r="M895" s="69"/>
      <c r="N895" s="71"/>
    </row>
    <row r="896" s="43" customFormat="1" spans="1:14">
      <c r="A896" s="69"/>
      <c r="B896" s="69"/>
      <c r="C896" s="72"/>
      <c r="D896" s="69"/>
      <c r="E896" s="69"/>
      <c r="F896" s="69"/>
      <c r="G896" s="69"/>
      <c r="H896" s="69"/>
      <c r="I896" s="69"/>
      <c r="J896" s="69"/>
      <c r="K896" s="73"/>
      <c r="L896" s="69"/>
      <c r="M896" s="69"/>
      <c r="N896" s="71"/>
    </row>
    <row r="897" s="43" customFormat="1" spans="1:14">
      <c r="A897" s="69"/>
      <c r="B897" s="69"/>
      <c r="C897" s="72"/>
      <c r="D897" s="69"/>
      <c r="E897" s="69"/>
      <c r="F897" s="69"/>
      <c r="G897" s="69"/>
      <c r="H897" s="69"/>
      <c r="I897" s="69"/>
      <c r="J897" s="69"/>
      <c r="K897" s="73"/>
      <c r="L897" s="69"/>
      <c r="M897" s="69"/>
      <c r="N897" s="71"/>
    </row>
    <row r="898" s="43" customFormat="1" spans="1:14">
      <c r="A898" s="69"/>
      <c r="B898" s="69"/>
      <c r="C898" s="72"/>
      <c r="D898" s="69"/>
      <c r="E898" s="69"/>
      <c r="F898" s="69"/>
      <c r="G898" s="69"/>
      <c r="H898" s="69"/>
      <c r="I898" s="69"/>
      <c r="J898" s="69"/>
      <c r="K898" s="73"/>
      <c r="L898" s="69"/>
      <c r="M898" s="69"/>
      <c r="N898" s="71"/>
    </row>
    <row r="899" s="43" customFormat="1" spans="1:14">
      <c r="A899" s="69"/>
      <c r="B899" s="69"/>
      <c r="C899" s="72"/>
      <c r="D899" s="69"/>
      <c r="E899" s="69"/>
      <c r="F899" s="69"/>
      <c r="G899" s="69"/>
      <c r="H899" s="69"/>
      <c r="I899" s="69"/>
      <c r="J899" s="69"/>
      <c r="K899" s="73"/>
      <c r="L899" s="69"/>
      <c r="M899" s="69"/>
      <c r="N899" s="71"/>
    </row>
    <row r="900" s="43" customFormat="1" spans="1:14">
      <c r="A900" s="69"/>
      <c r="B900" s="69"/>
      <c r="C900" s="72"/>
      <c r="D900" s="69"/>
      <c r="E900" s="69"/>
      <c r="F900" s="69"/>
      <c r="G900" s="69"/>
      <c r="H900" s="69"/>
      <c r="I900" s="69"/>
      <c r="J900" s="69"/>
      <c r="K900" s="73"/>
      <c r="L900" s="69"/>
      <c r="M900" s="69"/>
      <c r="N900" s="71"/>
    </row>
    <row r="901" s="43" customFormat="1" spans="1:14">
      <c r="A901" s="69"/>
      <c r="B901" s="69"/>
      <c r="C901" s="72"/>
      <c r="D901" s="69"/>
      <c r="E901" s="69"/>
      <c r="F901" s="69"/>
      <c r="G901" s="69"/>
      <c r="H901" s="69"/>
      <c r="I901" s="69"/>
      <c r="J901" s="69"/>
      <c r="K901" s="73"/>
      <c r="L901" s="69"/>
      <c r="M901" s="69"/>
      <c r="N901" s="71"/>
    </row>
    <row r="902" s="43" customFormat="1" spans="1:14">
      <c r="A902" s="69"/>
      <c r="B902" s="69"/>
      <c r="C902" s="72"/>
      <c r="D902" s="69"/>
      <c r="E902" s="69"/>
      <c r="F902" s="69"/>
      <c r="G902" s="69"/>
      <c r="H902" s="69"/>
      <c r="I902" s="69"/>
      <c r="J902" s="69"/>
      <c r="K902" s="73"/>
      <c r="L902" s="69"/>
      <c r="M902" s="69"/>
      <c r="N902" s="71"/>
    </row>
    <row r="903" s="43" customFormat="1" spans="1:14">
      <c r="A903" s="69"/>
      <c r="B903" s="69"/>
      <c r="C903" s="72"/>
      <c r="D903" s="69"/>
      <c r="E903" s="69"/>
      <c r="F903" s="69"/>
      <c r="G903" s="69"/>
      <c r="H903" s="69"/>
      <c r="I903" s="69"/>
      <c r="J903" s="69"/>
      <c r="K903" s="73"/>
      <c r="L903" s="69"/>
      <c r="M903" s="69"/>
      <c r="N903" s="71"/>
    </row>
    <row r="904" s="43" customFormat="1" spans="1:14">
      <c r="A904" s="69"/>
      <c r="B904" s="69"/>
      <c r="C904" s="72"/>
      <c r="D904" s="69"/>
      <c r="E904" s="69"/>
      <c r="F904" s="69"/>
      <c r="G904" s="69"/>
      <c r="H904" s="69"/>
      <c r="I904" s="69"/>
      <c r="J904" s="69"/>
      <c r="K904" s="73"/>
      <c r="L904" s="69"/>
      <c r="M904" s="69"/>
      <c r="N904" s="71"/>
    </row>
    <row r="905" s="43" customFormat="1" spans="1:14">
      <c r="A905" s="69"/>
      <c r="B905" s="69"/>
      <c r="C905" s="72"/>
      <c r="D905" s="69"/>
      <c r="E905" s="69"/>
      <c r="F905" s="69"/>
      <c r="G905" s="69"/>
      <c r="H905" s="69"/>
      <c r="I905" s="69"/>
      <c r="J905" s="69"/>
      <c r="K905" s="73"/>
      <c r="L905" s="69"/>
      <c r="M905" s="69"/>
      <c r="N905" s="71"/>
    </row>
    <row r="906" s="43" customFormat="1" spans="1:14">
      <c r="A906" s="69"/>
      <c r="B906" s="69"/>
      <c r="C906" s="72"/>
      <c r="D906" s="69"/>
      <c r="E906" s="69"/>
      <c r="F906" s="69"/>
      <c r="G906" s="69"/>
      <c r="H906" s="69"/>
      <c r="I906" s="69"/>
      <c r="J906" s="69"/>
      <c r="K906" s="73"/>
      <c r="L906" s="69"/>
      <c r="M906" s="69"/>
      <c r="N906" s="71"/>
    </row>
    <row r="907" s="43" customFormat="1" spans="1:14">
      <c r="A907" s="69"/>
      <c r="B907" s="69"/>
      <c r="C907" s="72"/>
      <c r="D907" s="69"/>
      <c r="E907" s="69"/>
      <c r="F907" s="69"/>
      <c r="G907" s="69"/>
      <c r="H907" s="69"/>
      <c r="I907" s="69"/>
      <c r="J907" s="69"/>
      <c r="K907" s="73"/>
      <c r="L907" s="69"/>
      <c r="M907" s="69"/>
      <c r="N907" s="71"/>
    </row>
    <row r="908" s="43" customFormat="1" spans="1:14">
      <c r="A908" s="69"/>
      <c r="B908" s="69"/>
      <c r="C908" s="72"/>
      <c r="D908" s="69"/>
      <c r="E908" s="69"/>
      <c r="F908" s="69"/>
      <c r="G908" s="69"/>
      <c r="H908" s="69"/>
      <c r="I908" s="69"/>
      <c r="J908" s="69"/>
      <c r="K908" s="73"/>
      <c r="L908" s="69"/>
      <c r="M908" s="69"/>
      <c r="N908" s="71"/>
    </row>
    <row r="909" s="43" customFormat="1" spans="1:14">
      <c r="A909" s="69"/>
      <c r="B909" s="69"/>
      <c r="C909" s="72"/>
      <c r="D909" s="69"/>
      <c r="E909" s="69"/>
      <c r="F909" s="69"/>
      <c r="G909" s="69"/>
      <c r="H909" s="69"/>
      <c r="I909" s="69"/>
      <c r="J909" s="69"/>
      <c r="K909" s="73"/>
      <c r="L909" s="69"/>
      <c r="M909" s="69"/>
      <c r="N909" s="71"/>
    </row>
    <row r="910" s="43" customFormat="1" spans="1:14">
      <c r="A910" s="69"/>
      <c r="B910" s="69"/>
      <c r="C910" s="72"/>
      <c r="D910" s="69"/>
      <c r="E910" s="69"/>
      <c r="F910" s="69"/>
      <c r="G910" s="69"/>
      <c r="H910" s="69"/>
      <c r="I910" s="69"/>
      <c r="J910" s="69"/>
      <c r="K910" s="73"/>
      <c r="L910" s="69"/>
      <c r="M910" s="69"/>
      <c r="N910" s="71"/>
    </row>
    <row r="911" s="43" customFormat="1" spans="1:14">
      <c r="A911" s="69"/>
      <c r="B911" s="69"/>
      <c r="C911" s="72"/>
      <c r="D911" s="69"/>
      <c r="E911" s="69"/>
      <c r="F911" s="69"/>
      <c r="G911" s="69"/>
      <c r="H911" s="69"/>
      <c r="I911" s="69"/>
      <c r="J911" s="69"/>
      <c r="K911" s="73"/>
      <c r="L911" s="69"/>
      <c r="M911" s="69"/>
      <c r="N911" s="71"/>
    </row>
    <row r="912" s="43" customFormat="1" spans="1:14">
      <c r="A912" s="69"/>
      <c r="B912" s="69"/>
      <c r="C912" s="72"/>
      <c r="D912" s="69"/>
      <c r="E912" s="69"/>
      <c r="F912" s="69"/>
      <c r="G912" s="69"/>
      <c r="H912" s="69"/>
      <c r="I912" s="69"/>
      <c r="J912" s="69"/>
      <c r="K912" s="73"/>
      <c r="L912" s="69"/>
      <c r="M912" s="69"/>
      <c r="N912" s="71"/>
    </row>
    <row r="913" s="43" customFormat="1" spans="1:14">
      <c r="A913" s="69"/>
      <c r="B913" s="69"/>
      <c r="C913" s="72"/>
      <c r="D913" s="69"/>
      <c r="E913" s="69"/>
      <c r="F913" s="69"/>
      <c r="G913" s="69"/>
      <c r="H913" s="69"/>
      <c r="I913" s="69"/>
      <c r="J913" s="69"/>
      <c r="K913" s="73"/>
      <c r="L913" s="69"/>
      <c r="M913" s="69"/>
      <c r="N913" s="71"/>
    </row>
    <row r="914" s="43" customFormat="1" spans="1:14">
      <c r="A914" s="69"/>
      <c r="B914" s="69"/>
      <c r="C914" s="72"/>
      <c r="D914" s="69"/>
      <c r="E914" s="69"/>
      <c r="F914" s="69"/>
      <c r="G914" s="69"/>
      <c r="H914" s="69"/>
      <c r="I914" s="69"/>
      <c r="J914" s="69"/>
      <c r="K914" s="73"/>
      <c r="L914" s="69"/>
      <c r="M914" s="69"/>
      <c r="N914" s="71"/>
    </row>
    <row r="915" s="43" customFormat="1" spans="1:14">
      <c r="A915" s="69"/>
      <c r="B915" s="69"/>
      <c r="C915" s="72"/>
      <c r="D915" s="69"/>
      <c r="E915" s="69"/>
      <c r="F915" s="69"/>
      <c r="G915" s="69"/>
      <c r="H915" s="69"/>
      <c r="I915" s="69"/>
      <c r="J915" s="69"/>
      <c r="K915" s="73"/>
      <c r="L915" s="69"/>
      <c r="M915" s="69"/>
      <c r="N915" s="71"/>
    </row>
    <row r="916" s="43" customFormat="1" spans="1:14">
      <c r="A916" s="69"/>
      <c r="B916" s="69"/>
      <c r="C916" s="72"/>
      <c r="D916" s="69"/>
      <c r="E916" s="69"/>
      <c r="F916" s="69"/>
      <c r="G916" s="69"/>
      <c r="H916" s="69"/>
      <c r="I916" s="69"/>
      <c r="J916" s="69"/>
      <c r="K916" s="73"/>
      <c r="L916" s="69"/>
      <c r="M916" s="69"/>
      <c r="N916" s="71"/>
    </row>
    <row r="917" s="43" customFormat="1" spans="1:14">
      <c r="A917" s="69"/>
      <c r="B917" s="69"/>
      <c r="C917" s="72"/>
      <c r="D917" s="69"/>
      <c r="E917" s="69"/>
      <c r="F917" s="69"/>
      <c r="G917" s="69"/>
      <c r="H917" s="69"/>
      <c r="I917" s="69"/>
      <c r="J917" s="69"/>
      <c r="K917" s="73"/>
      <c r="L917" s="69"/>
      <c r="M917" s="69"/>
      <c r="N917" s="71"/>
    </row>
    <row r="918" s="43" customFormat="1" spans="1:14">
      <c r="A918" s="69"/>
      <c r="B918" s="69"/>
      <c r="C918" s="72"/>
      <c r="D918" s="69"/>
      <c r="E918" s="69"/>
      <c r="F918" s="69"/>
      <c r="G918" s="69"/>
      <c r="H918" s="69"/>
      <c r="I918" s="69"/>
      <c r="J918" s="69"/>
      <c r="K918" s="73"/>
      <c r="L918" s="69"/>
      <c r="M918" s="69"/>
      <c r="N918" s="71"/>
    </row>
    <row r="919" s="43" customFormat="1" spans="1:14">
      <c r="A919" s="69"/>
      <c r="B919" s="69"/>
      <c r="C919" s="72"/>
      <c r="D919" s="69"/>
      <c r="E919" s="69"/>
      <c r="F919" s="69"/>
      <c r="G919" s="69"/>
      <c r="H919" s="69"/>
      <c r="I919" s="69"/>
      <c r="J919" s="69"/>
      <c r="K919" s="73"/>
      <c r="L919" s="69"/>
      <c r="M919" s="69"/>
      <c r="N919" s="71"/>
    </row>
    <row r="920" s="43" customFormat="1" spans="1:14">
      <c r="A920" s="69"/>
      <c r="B920" s="69"/>
      <c r="C920" s="72"/>
      <c r="D920" s="69"/>
      <c r="E920" s="69"/>
      <c r="F920" s="69"/>
      <c r="G920" s="69"/>
      <c r="H920" s="69"/>
      <c r="I920" s="69"/>
      <c r="J920" s="69"/>
      <c r="K920" s="73"/>
      <c r="L920" s="69"/>
      <c r="M920" s="69"/>
      <c r="N920" s="71"/>
    </row>
    <row r="921" s="43" customFormat="1" spans="1:14">
      <c r="A921" s="69"/>
      <c r="B921" s="69"/>
      <c r="C921" s="72"/>
      <c r="D921" s="69"/>
      <c r="E921" s="69"/>
      <c r="F921" s="69"/>
      <c r="G921" s="69"/>
      <c r="H921" s="69"/>
      <c r="I921" s="69"/>
      <c r="J921" s="69"/>
      <c r="K921" s="73"/>
      <c r="L921" s="69"/>
      <c r="M921" s="69"/>
      <c r="N921" s="71"/>
    </row>
    <row r="922" s="43" customFormat="1" spans="1:14">
      <c r="A922" s="69"/>
      <c r="B922" s="69"/>
      <c r="C922" s="72"/>
      <c r="D922" s="69"/>
      <c r="E922" s="69"/>
      <c r="F922" s="69"/>
      <c r="G922" s="69"/>
      <c r="H922" s="69"/>
      <c r="I922" s="69"/>
      <c r="J922" s="69"/>
      <c r="K922" s="73"/>
      <c r="L922" s="69"/>
      <c r="M922" s="69"/>
      <c r="N922" s="71"/>
    </row>
    <row r="923" s="43" customFormat="1" spans="1:14">
      <c r="A923" s="69"/>
      <c r="B923" s="69"/>
      <c r="C923" s="72"/>
      <c r="D923" s="69"/>
      <c r="E923" s="69"/>
      <c r="F923" s="69"/>
      <c r="G923" s="69"/>
      <c r="H923" s="69"/>
      <c r="I923" s="69"/>
      <c r="J923" s="69"/>
      <c r="K923" s="73"/>
      <c r="L923" s="69"/>
      <c r="M923" s="69"/>
      <c r="N923" s="71"/>
    </row>
    <row r="924" s="43" customFormat="1" spans="1:14">
      <c r="A924" s="69"/>
      <c r="B924" s="69"/>
      <c r="C924" s="72"/>
      <c r="D924" s="69"/>
      <c r="E924" s="69"/>
      <c r="F924" s="69"/>
      <c r="G924" s="69"/>
      <c r="H924" s="69"/>
      <c r="I924" s="69"/>
      <c r="J924" s="69"/>
      <c r="K924" s="73"/>
      <c r="L924" s="69"/>
      <c r="M924" s="69"/>
      <c r="N924" s="71"/>
    </row>
    <row r="925" s="43" customFormat="1" spans="1:14">
      <c r="A925" s="69"/>
      <c r="B925" s="69"/>
      <c r="C925" s="72"/>
      <c r="D925" s="69"/>
      <c r="E925" s="69"/>
      <c r="F925" s="69"/>
      <c r="G925" s="69"/>
      <c r="H925" s="69"/>
      <c r="I925" s="69"/>
      <c r="J925" s="69"/>
      <c r="K925" s="73"/>
      <c r="L925" s="69"/>
      <c r="M925" s="69"/>
      <c r="N925" s="71"/>
    </row>
    <row r="926" s="43" customFormat="1" spans="1:14">
      <c r="A926" s="69"/>
      <c r="B926" s="69"/>
      <c r="C926" s="72"/>
      <c r="D926" s="69"/>
      <c r="E926" s="69"/>
      <c r="F926" s="69"/>
      <c r="G926" s="69"/>
      <c r="H926" s="69"/>
      <c r="I926" s="69"/>
      <c r="J926" s="69"/>
      <c r="K926" s="73"/>
      <c r="L926" s="69"/>
      <c r="M926" s="69"/>
      <c r="N926" s="71"/>
    </row>
    <row r="927" s="43" customFormat="1" spans="1:14">
      <c r="A927" s="69"/>
      <c r="B927" s="69"/>
      <c r="C927" s="72"/>
      <c r="D927" s="69"/>
      <c r="E927" s="69"/>
      <c r="F927" s="69"/>
      <c r="G927" s="69"/>
      <c r="H927" s="69"/>
      <c r="I927" s="69"/>
      <c r="J927" s="69"/>
      <c r="K927" s="73"/>
      <c r="L927" s="69"/>
      <c r="M927" s="69"/>
      <c r="N927" s="71"/>
    </row>
    <row r="928" s="43" customFormat="1" spans="1:14">
      <c r="A928" s="69"/>
      <c r="B928" s="69"/>
      <c r="C928" s="72"/>
      <c r="D928" s="69"/>
      <c r="E928" s="69"/>
      <c r="F928" s="69"/>
      <c r="G928" s="69"/>
      <c r="H928" s="69"/>
      <c r="I928" s="69"/>
      <c r="J928" s="69"/>
      <c r="K928" s="73"/>
      <c r="L928" s="69"/>
      <c r="M928" s="69"/>
      <c r="N928" s="71"/>
    </row>
    <row r="929" s="43" customFormat="1" spans="1:14">
      <c r="A929" s="69"/>
      <c r="B929" s="69"/>
      <c r="C929" s="72"/>
      <c r="D929" s="69"/>
      <c r="E929" s="69"/>
      <c r="F929" s="69"/>
      <c r="G929" s="69"/>
      <c r="H929" s="69"/>
      <c r="I929" s="69"/>
      <c r="J929" s="69"/>
      <c r="K929" s="73"/>
      <c r="L929" s="69"/>
      <c r="M929" s="69"/>
      <c r="N929" s="71"/>
    </row>
    <row r="930" s="43" customFormat="1" spans="1:14">
      <c r="A930" s="69"/>
      <c r="B930" s="69"/>
      <c r="C930" s="72"/>
      <c r="D930" s="69"/>
      <c r="E930" s="69"/>
      <c r="F930" s="69"/>
      <c r="G930" s="69"/>
      <c r="H930" s="69"/>
      <c r="I930" s="69"/>
      <c r="J930" s="69"/>
      <c r="K930" s="73"/>
      <c r="L930" s="69"/>
      <c r="M930" s="69"/>
      <c r="N930" s="71"/>
    </row>
    <row r="931" s="43" customFormat="1" spans="1:14">
      <c r="A931" s="69"/>
      <c r="B931" s="69"/>
      <c r="C931" s="72"/>
      <c r="D931" s="69"/>
      <c r="E931" s="69"/>
      <c r="F931" s="69"/>
      <c r="G931" s="69"/>
      <c r="H931" s="69"/>
      <c r="I931" s="69"/>
      <c r="J931" s="69"/>
      <c r="K931" s="73"/>
      <c r="L931" s="69"/>
      <c r="M931" s="69"/>
      <c r="N931" s="71"/>
    </row>
    <row r="932" s="43" customFormat="1" spans="1:14">
      <c r="A932" s="69"/>
      <c r="B932" s="69"/>
      <c r="C932" s="72"/>
      <c r="D932" s="69"/>
      <c r="E932" s="69"/>
      <c r="F932" s="69"/>
      <c r="G932" s="69"/>
      <c r="H932" s="69"/>
      <c r="I932" s="69"/>
      <c r="J932" s="69"/>
      <c r="K932" s="73"/>
      <c r="L932" s="69"/>
      <c r="M932" s="69"/>
      <c r="N932" s="71"/>
    </row>
    <row r="933" s="43" customFormat="1" spans="1:14">
      <c r="A933" s="69"/>
      <c r="B933" s="69"/>
      <c r="C933" s="72"/>
      <c r="D933" s="69"/>
      <c r="E933" s="69"/>
      <c r="F933" s="69"/>
      <c r="G933" s="69"/>
      <c r="H933" s="69"/>
      <c r="I933" s="69"/>
      <c r="J933" s="69"/>
      <c r="K933" s="73"/>
      <c r="L933" s="69"/>
      <c r="M933" s="69"/>
      <c r="N933" s="71"/>
    </row>
    <row r="934" s="43" customFormat="1" spans="1:14">
      <c r="A934" s="69"/>
      <c r="B934" s="69"/>
      <c r="C934" s="72"/>
      <c r="D934" s="69"/>
      <c r="E934" s="69"/>
      <c r="F934" s="69"/>
      <c r="G934" s="69"/>
      <c r="H934" s="69"/>
      <c r="I934" s="69"/>
      <c r="J934" s="69"/>
      <c r="K934" s="73"/>
      <c r="L934" s="69"/>
      <c r="M934" s="69"/>
      <c r="N934" s="71"/>
    </row>
    <row r="935" s="43" customFormat="1" spans="1:14">
      <c r="A935" s="69"/>
      <c r="B935" s="69"/>
      <c r="C935" s="72"/>
      <c r="D935" s="69"/>
      <c r="E935" s="69"/>
      <c r="F935" s="69"/>
      <c r="G935" s="69"/>
      <c r="H935" s="69"/>
      <c r="I935" s="69"/>
      <c r="J935" s="69"/>
      <c r="K935" s="73"/>
      <c r="L935" s="69"/>
      <c r="M935" s="69"/>
      <c r="N935" s="71"/>
    </row>
    <row r="936" s="43" customFormat="1" spans="1:14">
      <c r="A936" s="69"/>
      <c r="B936" s="69"/>
      <c r="C936" s="72"/>
      <c r="D936" s="69"/>
      <c r="E936" s="69"/>
      <c r="F936" s="69"/>
      <c r="G936" s="69"/>
      <c r="H936" s="69"/>
      <c r="I936" s="69"/>
      <c r="J936" s="69"/>
      <c r="K936" s="73"/>
      <c r="L936" s="69"/>
      <c r="M936" s="69"/>
      <c r="N936" s="71"/>
    </row>
    <row r="937" s="43" customFormat="1" spans="1:14">
      <c r="A937" s="69"/>
      <c r="B937" s="69"/>
      <c r="C937" s="72"/>
      <c r="D937" s="69"/>
      <c r="E937" s="69"/>
      <c r="F937" s="69"/>
      <c r="G937" s="69"/>
      <c r="H937" s="69"/>
      <c r="I937" s="69"/>
      <c r="J937" s="69"/>
      <c r="K937" s="73"/>
      <c r="L937" s="69"/>
      <c r="M937" s="69"/>
      <c r="N937" s="71"/>
    </row>
    <row r="938" s="43" customFormat="1" spans="1:14">
      <c r="A938" s="69"/>
      <c r="B938" s="69"/>
      <c r="C938" s="72"/>
      <c r="D938" s="69"/>
      <c r="E938" s="69"/>
      <c r="F938" s="69"/>
      <c r="G938" s="69"/>
      <c r="H938" s="69"/>
      <c r="I938" s="69"/>
      <c r="J938" s="69"/>
      <c r="K938" s="73"/>
      <c r="L938" s="69"/>
      <c r="M938" s="69"/>
      <c r="N938" s="71"/>
    </row>
    <row r="939" s="43" customFormat="1" spans="1:14">
      <c r="A939" s="69"/>
      <c r="B939" s="69"/>
      <c r="C939" s="72"/>
      <c r="D939" s="69"/>
      <c r="E939" s="69"/>
      <c r="F939" s="69"/>
      <c r="G939" s="69"/>
      <c r="H939" s="69"/>
      <c r="I939" s="69"/>
      <c r="J939" s="69"/>
      <c r="K939" s="73"/>
      <c r="L939" s="69"/>
      <c r="M939" s="69"/>
      <c r="N939" s="71"/>
    </row>
    <row r="940" s="43" customFormat="1" spans="1:14">
      <c r="A940" s="69"/>
      <c r="B940" s="69"/>
      <c r="C940" s="72"/>
      <c r="D940" s="69"/>
      <c r="E940" s="69"/>
      <c r="F940" s="69"/>
      <c r="G940" s="69"/>
      <c r="H940" s="69"/>
      <c r="I940" s="69"/>
      <c r="J940" s="69"/>
      <c r="K940" s="73"/>
      <c r="L940" s="69"/>
      <c r="M940" s="69"/>
      <c r="N940" s="71"/>
    </row>
    <row r="941" s="43" customFormat="1" spans="1:14">
      <c r="A941" s="69"/>
      <c r="B941" s="69"/>
      <c r="C941" s="72"/>
      <c r="D941" s="69"/>
      <c r="E941" s="69"/>
      <c r="F941" s="69"/>
      <c r="G941" s="69"/>
      <c r="H941" s="69"/>
      <c r="I941" s="69"/>
      <c r="J941" s="69"/>
      <c r="K941" s="73"/>
      <c r="L941" s="69"/>
      <c r="M941" s="69"/>
      <c r="N941" s="71"/>
    </row>
    <row r="942" s="43" customFormat="1" spans="1:14">
      <c r="A942" s="69"/>
      <c r="B942" s="69"/>
      <c r="C942" s="72"/>
      <c r="D942" s="69"/>
      <c r="E942" s="69"/>
      <c r="F942" s="69"/>
      <c r="G942" s="69"/>
      <c r="H942" s="69"/>
      <c r="I942" s="69"/>
      <c r="J942" s="69"/>
      <c r="K942" s="73"/>
      <c r="L942" s="69"/>
      <c r="M942" s="69"/>
      <c r="N942" s="71"/>
    </row>
    <row r="943" s="43" customFormat="1" spans="1:14">
      <c r="A943" s="69"/>
      <c r="B943" s="69"/>
      <c r="C943" s="72"/>
      <c r="D943" s="69"/>
      <c r="E943" s="69"/>
      <c r="F943" s="69"/>
      <c r="G943" s="69"/>
      <c r="H943" s="69"/>
      <c r="I943" s="69"/>
      <c r="J943" s="69"/>
      <c r="K943" s="73"/>
      <c r="L943" s="69"/>
      <c r="M943" s="69"/>
      <c r="N943" s="71"/>
    </row>
    <row r="944" s="43" customFormat="1" spans="1:14">
      <c r="A944" s="69"/>
      <c r="B944" s="69"/>
      <c r="C944" s="72"/>
      <c r="D944" s="69"/>
      <c r="E944" s="69"/>
      <c r="F944" s="69"/>
      <c r="G944" s="69"/>
      <c r="H944" s="69"/>
      <c r="I944" s="69"/>
      <c r="J944" s="69"/>
      <c r="K944" s="73"/>
      <c r="L944" s="69"/>
      <c r="M944" s="69"/>
      <c r="N944" s="71"/>
    </row>
    <row r="945" s="43" customFormat="1" spans="1:14">
      <c r="A945" s="69"/>
      <c r="B945" s="69"/>
      <c r="C945" s="72"/>
      <c r="D945" s="69"/>
      <c r="E945" s="69"/>
      <c r="F945" s="69"/>
      <c r="G945" s="69"/>
      <c r="H945" s="69"/>
      <c r="I945" s="69"/>
      <c r="J945" s="69"/>
      <c r="K945" s="73"/>
      <c r="L945" s="69"/>
      <c r="M945" s="69"/>
      <c r="N945" s="71"/>
    </row>
    <row r="946" s="43" customFormat="1" spans="1:14">
      <c r="A946" s="69"/>
      <c r="B946" s="69"/>
      <c r="C946" s="72"/>
      <c r="D946" s="69"/>
      <c r="E946" s="69"/>
      <c r="F946" s="69"/>
      <c r="G946" s="69"/>
      <c r="H946" s="69"/>
      <c r="I946" s="69"/>
      <c r="J946" s="69"/>
      <c r="K946" s="73"/>
      <c r="L946" s="69"/>
      <c r="M946" s="69"/>
      <c r="N946" s="71"/>
    </row>
    <row r="947" s="43" customFormat="1" spans="1:14">
      <c r="A947" s="69"/>
      <c r="B947" s="69"/>
      <c r="C947" s="72"/>
      <c r="D947" s="69"/>
      <c r="E947" s="69"/>
      <c r="F947" s="69"/>
      <c r="G947" s="69"/>
      <c r="H947" s="69"/>
      <c r="I947" s="69"/>
      <c r="J947" s="69"/>
      <c r="K947" s="73"/>
      <c r="L947" s="69"/>
      <c r="M947" s="69"/>
      <c r="N947" s="71"/>
    </row>
    <row r="948" s="43" customFormat="1" spans="1:14">
      <c r="A948" s="69"/>
      <c r="B948" s="69"/>
      <c r="C948" s="72"/>
      <c r="D948" s="69"/>
      <c r="E948" s="69"/>
      <c r="F948" s="69"/>
      <c r="G948" s="69"/>
      <c r="H948" s="69"/>
      <c r="I948" s="69"/>
      <c r="J948" s="69"/>
      <c r="K948" s="73"/>
      <c r="L948" s="69"/>
      <c r="M948" s="69"/>
      <c r="N948" s="71"/>
    </row>
    <row r="949" s="43" customFormat="1" spans="1:14">
      <c r="A949" s="69"/>
      <c r="B949" s="69"/>
      <c r="C949" s="72"/>
      <c r="D949" s="69"/>
      <c r="E949" s="69"/>
      <c r="F949" s="69"/>
      <c r="G949" s="69"/>
      <c r="H949" s="69"/>
      <c r="I949" s="69"/>
      <c r="J949" s="69"/>
      <c r="K949" s="73"/>
      <c r="L949" s="69"/>
      <c r="M949" s="69"/>
      <c r="N949" s="71"/>
    </row>
    <row r="950" s="43" customFormat="1" spans="1:14">
      <c r="A950" s="69"/>
      <c r="B950" s="69"/>
      <c r="C950" s="72"/>
      <c r="D950" s="69"/>
      <c r="E950" s="69"/>
      <c r="F950" s="69"/>
      <c r="G950" s="69"/>
      <c r="H950" s="69"/>
      <c r="I950" s="69"/>
      <c r="J950" s="69"/>
      <c r="K950" s="73"/>
      <c r="L950" s="69"/>
      <c r="M950" s="69"/>
      <c r="N950" s="71"/>
    </row>
    <row r="951" s="43" customFormat="1" spans="1:14">
      <c r="A951" s="69"/>
      <c r="B951" s="69"/>
      <c r="C951" s="72"/>
      <c r="D951" s="69"/>
      <c r="E951" s="69"/>
      <c r="F951" s="69"/>
      <c r="G951" s="69"/>
      <c r="H951" s="69"/>
      <c r="I951" s="69"/>
      <c r="J951" s="69"/>
      <c r="K951" s="73"/>
      <c r="L951" s="69"/>
      <c r="M951" s="69"/>
      <c r="N951" s="71"/>
    </row>
    <row r="952" s="43" customFormat="1" spans="1:14">
      <c r="A952" s="69"/>
      <c r="B952" s="69"/>
      <c r="C952" s="72"/>
      <c r="D952" s="69"/>
      <c r="E952" s="69"/>
      <c r="F952" s="69"/>
      <c r="G952" s="69"/>
      <c r="H952" s="69"/>
      <c r="I952" s="69"/>
      <c r="J952" s="69"/>
      <c r="K952" s="73"/>
      <c r="L952" s="69"/>
      <c r="M952" s="69"/>
      <c r="N952" s="71"/>
    </row>
    <row r="953" s="43" customFormat="1" spans="1:14">
      <c r="A953" s="69"/>
      <c r="B953" s="69"/>
      <c r="C953" s="72"/>
      <c r="D953" s="69"/>
      <c r="E953" s="69"/>
      <c r="F953" s="69"/>
      <c r="G953" s="69"/>
      <c r="H953" s="69"/>
      <c r="I953" s="69"/>
      <c r="J953" s="69"/>
      <c r="K953" s="73"/>
      <c r="L953" s="69"/>
      <c r="M953" s="69"/>
      <c r="N953" s="71"/>
    </row>
    <row r="954" s="43" customFormat="1" spans="1:14">
      <c r="A954" s="69"/>
      <c r="B954" s="69"/>
      <c r="C954" s="72"/>
      <c r="D954" s="69"/>
      <c r="E954" s="69"/>
      <c r="F954" s="69"/>
      <c r="G954" s="69"/>
      <c r="H954" s="69"/>
      <c r="I954" s="69"/>
      <c r="J954" s="69"/>
      <c r="K954" s="73"/>
      <c r="L954" s="69"/>
      <c r="M954" s="69"/>
      <c r="N954" s="71"/>
    </row>
    <row r="955" s="43" customFormat="1" spans="1:14">
      <c r="A955" s="69"/>
      <c r="B955" s="69"/>
      <c r="C955" s="72"/>
      <c r="D955" s="69"/>
      <c r="E955" s="69"/>
      <c r="F955" s="69"/>
      <c r="G955" s="69"/>
      <c r="H955" s="69"/>
      <c r="I955" s="69"/>
      <c r="J955" s="69"/>
      <c r="K955" s="73"/>
      <c r="L955" s="69"/>
      <c r="M955" s="69"/>
      <c r="N955" s="71"/>
    </row>
    <row r="956" s="43" customFormat="1" spans="1:14">
      <c r="A956" s="69"/>
      <c r="B956" s="69"/>
      <c r="C956" s="72"/>
      <c r="D956" s="69"/>
      <c r="E956" s="69"/>
      <c r="F956" s="69"/>
      <c r="G956" s="69"/>
      <c r="H956" s="69"/>
      <c r="I956" s="69"/>
      <c r="J956" s="69"/>
      <c r="K956" s="73"/>
      <c r="L956" s="69"/>
      <c r="M956" s="69"/>
      <c r="N956" s="71"/>
    </row>
    <row r="957" s="43" customFormat="1" spans="1:14">
      <c r="A957" s="69"/>
      <c r="B957" s="69"/>
      <c r="C957" s="72"/>
      <c r="D957" s="69"/>
      <c r="E957" s="69"/>
      <c r="F957" s="69"/>
      <c r="G957" s="69"/>
      <c r="H957" s="69"/>
      <c r="I957" s="69"/>
      <c r="J957" s="69"/>
      <c r="K957" s="73"/>
      <c r="L957" s="69"/>
      <c r="M957" s="69"/>
      <c r="N957" s="71"/>
    </row>
    <row r="958" s="43" customFormat="1" spans="1:14">
      <c r="A958" s="69"/>
      <c r="B958" s="69"/>
      <c r="C958" s="72"/>
      <c r="D958" s="69"/>
      <c r="E958" s="69"/>
      <c r="F958" s="69"/>
      <c r="G958" s="69"/>
      <c r="H958" s="69"/>
      <c r="I958" s="69"/>
      <c r="J958" s="69"/>
      <c r="K958" s="73"/>
      <c r="L958" s="69"/>
      <c r="M958" s="69"/>
      <c r="N958" s="71"/>
    </row>
    <row r="959" s="43" customFormat="1" spans="1:14">
      <c r="A959" s="69"/>
      <c r="B959" s="69"/>
      <c r="C959" s="72"/>
      <c r="D959" s="69"/>
      <c r="E959" s="69"/>
      <c r="F959" s="69"/>
      <c r="G959" s="69"/>
      <c r="H959" s="69"/>
      <c r="I959" s="69"/>
      <c r="J959" s="69"/>
      <c r="K959" s="73"/>
      <c r="L959" s="69"/>
      <c r="M959" s="69"/>
      <c r="N959" s="71"/>
    </row>
    <row r="960" s="43" customFormat="1" spans="1:14">
      <c r="A960" s="69"/>
      <c r="B960" s="69"/>
      <c r="C960" s="72"/>
      <c r="D960" s="69"/>
      <c r="E960" s="69"/>
      <c r="F960" s="69"/>
      <c r="G960" s="69"/>
      <c r="H960" s="69"/>
      <c r="I960" s="69"/>
      <c r="J960" s="69"/>
      <c r="K960" s="73"/>
      <c r="L960" s="69"/>
      <c r="M960" s="69"/>
      <c r="N960" s="71"/>
    </row>
    <row r="961" s="43" customFormat="1" spans="1:14">
      <c r="A961" s="69"/>
      <c r="B961" s="69"/>
      <c r="C961" s="72"/>
      <c r="D961" s="69"/>
      <c r="E961" s="69"/>
      <c r="F961" s="69"/>
      <c r="G961" s="69"/>
      <c r="H961" s="69"/>
      <c r="I961" s="69"/>
      <c r="J961" s="69"/>
      <c r="K961" s="73"/>
      <c r="L961" s="69"/>
      <c r="M961" s="69"/>
      <c r="N961" s="71"/>
    </row>
    <row r="962" s="43" customFormat="1" spans="1:14">
      <c r="A962" s="69"/>
      <c r="B962" s="69"/>
      <c r="C962" s="72"/>
      <c r="D962" s="69"/>
      <c r="E962" s="69"/>
      <c r="F962" s="69"/>
      <c r="G962" s="69"/>
      <c r="H962" s="69"/>
      <c r="I962" s="69"/>
      <c r="J962" s="69"/>
      <c r="K962" s="73"/>
      <c r="L962" s="69"/>
      <c r="M962" s="69"/>
      <c r="N962" s="71"/>
    </row>
    <row r="963" s="43" customFormat="1" spans="1:14">
      <c r="A963" s="69"/>
      <c r="B963" s="69"/>
      <c r="C963" s="72"/>
      <c r="D963" s="69"/>
      <c r="E963" s="69"/>
      <c r="F963" s="69"/>
      <c r="G963" s="69"/>
      <c r="H963" s="69"/>
      <c r="I963" s="69"/>
      <c r="J963" s="69"/>
      <c r="K963" s="73"/>
      <c r="L963" s="69"/>
      <c r="M963" s="69"/>
      <c r="N963" s="71"/>
    </row>
    <row r="964" s="43" customFormat="1" spans="1:14">
      <c r="A964" s="69"/>
      <c r="B964" s="69"/>
      <c r="C964" s="72"/>
      <c r="D964" s="69"/>
      <c r="E964" s="69"/>
      <c r="F964" s="69"/>
      <c r="G964" s="69"/>
      <c r="H964" s="69"/>
      <c r="I964" s="69"/>
      <c r="J964" s="69"/>
      <c r="K964" s="73"/>
      <c r="L964" s="69"/>
      <c r="M964" s="69"/>
      <c r="N964" s="71"/>
    </row>
    <row r="965" s="43" customFormat="1" spans="1:14">
      <c r="A965" s="69"/>
      <c r="B965" s="69"/>
      <c r="C965" s="72"/>
      <c r="D965" s="69"/>
      <c r="E965" s="69"/>
      <c r="F965" s="69"/>
      <c r="G965" s="69"/>
      <c r="H965" s="69"/>
      <c r="I965" s="69"/>
      <c r="J965" s="69"/>
      <c r="K965" s="73"/>
      <c r="L965" s="69"/>
      <c r="M965" s="69"/>
      <c r="N965" s="71"/>
    </row>
    <row r="966" s="43" customFormat="1" spans="1:14">
      <c r="A966" s="69"/>
      <c r="B966" s="69"/>
      <c r="C966" s="72"/>
      <c r="D966" s="69"/>
      <c r="E966" s="69"/>
      <c r="F966" s="69"/>
      <c r="G966" s="69"/>
      <c r="H966" s="69"/>
      <c r="I966" s="69"/>
      <c r="J966" s="69"/>
      <c r="K966" s="73"/>
      <c r="L966" s="69"/>
      <c r="M966" s="69"/>
      <c r="N966" s="71"/>
    </row>
    <row r="967" s="43" customFormat="1" spans="1:14">
      <c r="A967" s="69"/>
      <c r="B967" s="69"/>
      <c r="C967" s="72"/>
      <c r="D967" s="69"/>
      <c r="E967" s="69"/>
      <c r="F967" s="69"/>
      <c r="G967" s="69"/>
      <c r="H967" s="69"/>
      <c r="I967" s="69"/>
      <c r="J967" s="69"/>
      <c r="K967" s="73"/>
      <c r="L967" s="69"/>
      <c r="M967" s="69"/>
      <c r="N967" s="71"/>
    </row>
    <row r="968" s="43" customFormat="1" spans="1:14">
      <c r="A968" s="69"/>
      <c r="B968" s="69"/>
      <c r="C968" s="72"/>
      <c r="D968" s="69"/>
      <c r="E968" s="69"/>
      <c r="F968" s="69"/>
      <c r="G968" s="69"/>
      <c r="H968" s="69"/>
      <c r="I968" s="69"/>
      <c r="J968" s="69"/>
      <c r="K968" s="73"/>
      <c r="L968" s="69"/>
      <c r="M968" s="69"/>
      <c r="N968" s="71"/>
    </row>
    <row r="969" s="43" customFormat="1" spans="1:14">
      <c r="A969" s="69"/>
      <c r="B969" s="69"/>
      <c r="C969" s="72"/>
      <c r="D969" s="69"/>
      <c r="E969" s="69"/>
      <c r="F969" s="69"/>
      <c r="G969" s="69"/>
      <c r="H969" s="69"/>
      <c r="I969" s="69"/>
      <c r="J969" s="69"/>
      <c r="K969" s="73"/>
      <c r="L969" s="69"/>
      <c r="M969" s="69"/>
      <c r="N969" s="71"/>
    </row>
    <row r="970" s="43" customFormat="1" spans="1:14">
      <c r="A970" s="69"/>
      <c r="B970" s="69"/>
      <c r="C970" s="72"/>
      <c r="D970" s="69"/>
      <c r="E970" s="69"/>
      <c r="F970" s="69"/>
      <c r="G970" s="69"/>
      <c r="H970" s="69"/>
      <c r="I970" s="69"/>
      <c r="J970" s="69"/>
      <c r="K970" s="73"/>
      <c r="L970" s="69"/>
      <c r="M970" s="69"/>
      <c r="N970" s="71"/>
    </row>
    <row r="971" s="43" customFormat="1" spans="1:14">
      <c r="A971" s="69"/>
      <c r="B971" s="69"/>
      <c r="C971" s="72"/>
      <c r="D971" s="69"/>
      <c r="E971" s="69"/>
      <c r="F971" s="69"/>
      <c r="G971" s="69"/>
      <c r="H971" s="69"/>
      <c r="I971" s="69"/>
      <c r="J971" s="69"/>
      <c r="K971" s="73"/>
      <c r="L971" s="69"/>
      <c r="M971" s="69"/>
      <c r="N971" s="71"/>
    </row>
    <row r="972" s="43" customFormat="1" spans="1:14">
      <c r="A972" s="69"/>
      <c r="B972" s="69"/>
      <c r="C972" s="72"/>
      <c r="D972" s="69"/>
      <c r="E972" s="69"/>
      <c r="F972" s="69"/>
      <c r="G972" s="69"/>
      <c r="H972" s="69"/>
      <c r="I972" s="69"/>
      <c r="J972" s="69"/>
      <c r="K972" s="73"/>
      <c r="L972" s="69"/>
      <c r="M972" s="69"/>
      <c r="N972" s="71"/>
    </row>
    <row r="973" s="43" customFormat="1" spans="1:14">
      <c r="A973" s="69"/>
      <c r="B973" s="69"/>
      <c r="C973" s="72"/>
      <c r="D973" s="69"/>
      <c r="E973" s="69"/>
      <c r="F973" s="69"/>
      <c r="G973" s="69"/>
      <c r="H973" s="69"/>
      <c r="I973" s="69"/>
      <c r="J973" s="69"/>
      <c r="K973" s="73"/>
      <c r="L973" s="69"/>
      <c r="M973" s="69"/>
      <c r="N973" s="71"/>
    </row>
    <row r="974" s="43" customFormat="1" spans="1:14">
      <c r="A974" s="69"/>
      <c r="B974" s="69"/>
      <c r="C974" s="72"/>
      <c r="D974" s="69"/>
      <c r="E974" s="69"/>
      <c r="F974" s="69"/>
      <c r="G974" s="69"/>
      <c r="H974" s="69"/>
      <c r="I974" s="69"/>
      <c r="J974" s="69"/>
      <c r="K974" s="73"/>
      <c r="L974" s="69"/>
      <c r="M974" s="69"/>
      <c r="N974" s="71"/>
    </row>
    <row r="975" s="43" customFormat="1" spans="1:14">
      <c r="A975" s="69"/>
      <c r="B975" s="69"/>
      <c r="C975" s="72"/>
      <c r="D975" s="69"/>
      <c r="E975" s="69"/>
      <c r="F975" s="69"/>
      <c r="G975" s="69"/>
      <c r="H975" s="69"/>
      <c r="I975" s="69"/>
      <c r="J975" s="69"/>
      <c r="K975" s="73"/>
      <c r="L975" s="69"/>
      <c r="M975" s="69"/>
      <c r="N975" s="71"/>
    </row>
    <row r="976" s="43" customFormat="1" spans="1:14">
      <c r="A976" s="69"/>
      <c r="B976" s="69"/>
      <c r="C976" s="72"/>
      <c r="D976" s="69"/>
      <c r="E976" s="69"/>
      <c r="F976" s="69"/>
      <c r="G976" s="69"/>
      <c r="H976" s="69"/>
      <c r="I976" s="69"/>
      <c r="J976" s="69"/>
      <c r="K976" s="73"/>
      <c r="L976" s="69"/>
      <c r="M976" s="69"/>
      <c r="N976" s="71"/>
    </row>
    <row r="977" s="43" customFormat="1" spans="1:14">
      <c r="A977" s="69"/>
      <c r="B977" s="69"/>
      <c r="C977" s="72"/>
      <c r="D977" s="69"/>
      <c r="E977" s="69"/>
      <c r="F977" s="69"/>
      <c r="G977" s="69"/>
      <c r="H977" s="69"/>
      <c r="I977" s="69"/>
      <c r="J977" s="69"/>
      <c r="K977" s="73"/>
      <c r="L977" s="69"/>
      <c r="M977" s="69"/>
      <c r="N977" s="71"/>
    </row>
    <row r="978" s="43" customFormat="1" spans="1:14">
      <c r="A978" s="69"/>
      <c r="B978" s="69"/>
      <c r="C978" s="72"/>
      <c r="D978" s="69"/>
      <c r="E978" s="69"/>
      <c r="F978" s="69"/>
      <c r="G978" s="69"/>
      <c r="H978" s="69"/>
      <c r="I978" s="69"/>
      <c r="J978" s="69"/>
      <c r="K978" s="73"/>
      <c r="L978" s="69"/>
      <c r="M978" s="69"/>
      <c r="N978" s="71"/>
    </row>
    <row r="979" s="43" customFormat="1" spans="1:14">
      <c r="A979" s="69"/>
      <c r="B979" s="69"/>
      <c r="C979" s="72"/>
      <c r="D979" s="69"/>
      <c r="E979" s="69"/>
      <c r="F979" s="69"/>
      <c r="G979" s="69"/>
      <c r="H979" s="69"/>
      <c r="I979" s="69"/>
      <c r="J979" s="69"/>
      <c r="K979" s="73"/>
      <c r="L979" s="69"/>
      <c r="M979" s="69"/>
      <c r="N979" s="71"/>
    </row>
    <row r="980" s="43" customFormat="1" spans="1:14">
      <c r="A980" s="69"/>
      <c r="B980" s="69"/>
      <c r="C980" s="72"/>
      <c r="D980" s="69"/>
      <c r="E980" s="69"/>
      <c r="F980" s="69"/>
      <c r="G980" s="69"/>
      <c r="H980" s="69"/>
      <c r="I980" s="69"/>
      <c r="J980" s="69"/>
      <c r="K980" s="73"/>
      <c r="L980" s="69"/>
      <c r="M980" s="69"/>
      <c r="N980" s="71"/>
    </row>
    <row r="981" s="43" customFormat="1" spans="1:14">
      <c r="A981" s="69"/>
      <c r="B981" s="69"/>
      <c r="C981" s="72"/>
      <c r="D981" s="69"/>
      <c r="E981" s="69"/>
      <c r="F981" s="69"/>
      <c r="G981" s="69"/>
      <c r="H981" s="69"/>
      <c r="I981" s="69"/>
      <c r="J981" s="69"/>
      <c r="K981" s="73"/>
      <c r="L981" s="69"/>
      <c r="M981" s="69"/>
      <c r="N981" s="71"/>
    </row>
    <row r="982" s="43" customFormat="1" spans="1:14">
      <c r="A982" s="69"/>
      <c r="B982" s="69"/>
      <c r="C982" s="72"/>
      <c r="D982" s="69"/>
      <c r="E982" s="69"/>
      <c r="F982" s="69"/>
      <c r="G982" s="69"/>
      <c r="H982" s="69"/>
      <c r="I982" s="69"/>
      <c r="J982" s="69"/>
      <c r="K982" s="73"/>
      <c r="L982" s="69"/>
      <c r="M982" s="69"/>
      <c r="N982" s="71"/>
    </row>
    <row r="983" s="43" customFormat="1" spans="1:14">
      <c r="A983" s="69"/>
      <c r="B983" s="69"/>
      <c r="C983" s="72"/>
      <c r="D983" s="69"/>
      <c r="E983" s="69"/>
      <c r="F983" s="69"/>
      <c r="G983" s="69"/>
      <c r="H983" s="69"/>
      <c r="I983" s="69"/>
      <c r="J983" s="69"/>
      <c r="K983" s="73"/>
      <c r="L983" s="69"/>
      <c r="M983" s="69"/>
      <c r="N983" s="71"/>
    </row>
    <row r="984" s="43" customFormat="1" spans="1:14">
      <c r="A984" s="69"/>
      <c r="B984" s="69"/>
      <c r="C984" s="72"/>
      <c r="D984" s="69"/>
      <c r="E984" s="69"/>
      <c r="F984" s="69"/>
      <c r="G984" s="69"/>
      <c r="H984" s="69"/>
      <c r="I984" s="69"/>
      <c r="J984" s="69"/>
      <c r="K984" s="73"/>
      <c r="L984" s="69"/>
      <c r="M984" s="69"/>
      <c r="N984" s="71"/>
    </row>
    <row r="985" s="43" customFormat="1" spans="1:14">
      <c r="A985" s="69"/>
      <c r="B985" s="69"/>
      <c r="C985" s="72"/>
      <c r="D985" s="69"/>
      <c r="E985" s="69"/>
      <c r="F985" s="69"/>
      <c r="G985" s="69"/>
      <c r="H985" s="69"/>
      <c r="I985" s="69"/>
      <c r="J985" s="69"/>
      <c r="K985" s="73"/>
      <c r="L985" s="69"/>
      <c r="M985" s="69"/>
      <c r="N985" s="71"/>
    </row>
    <row r="986" s="43" customFormat="1" spans="1:14">
      <c r="A986" s="69"/>
      <c r="B986" s="69"/>
      <c r="C986" s="72"/>
      <c r="D986" s="69"/>
      <c r="E986" s="69"/>
      <c r="F986" s="69"/>
      <c r="G986" s="69"/>
      <c r="H986" s="69"/>
      <c r="I986" s="69"/>
      <c r="J986" s="69"/>
      <c r="K986" s="73"/>
      <c r="L986" s="69"/>
      <c r="M986" s="69"/>
      <c r="N986" s="71"/>
    </row>
    <row r="987" s="43" customFormat="1" spans="1:14">
      <c r="A987" s="69"/>
      <c r="B987" s="69"/>
      <c r="C987" s="72"/>
      <c r="D987" s="69"/>
      <c r="E987" s="69"/>
      <c r="F987" s="69"/>
      <c r="G987" s="69"/>
      <c r="H987" s="69"/>
      <c r="I987" s="69"/>
      <c r="J987" s="69"/>
      <c r="K987" s="73"/>
      <c r="L987" s="69"/>
      <c r="M987" s="69"/>
      <c r="N987" s="71"/>
    </row>
    <row r="988" s="43" customFormat="1" spans="1:14">
      <c r="A988" s="69"/>
      <c r="B988" s="69"/>
      <c r="C988" s="72"/>
      <c r="D988" s="69"/>
      <c r="E988" s="69"/>
      <c r="F988" s="69"/>
      <c r="G988" s="69"/>
      <c r="H988" s="69"/>
      <c r="I988" s="69"/>
      <c r="J988" s="69"/>
      <c r="K988" s="73"/>
      <c r="L988" s="69"/>
      <c r="M988" s="69"/>
      <c r="N988" s="71"/>
    </row>
    <row r="989" s="43" customFormat="1" spans="1:14">
      <c r="A989" s="69"/>
      <c r="B989" s="69"/>
      <c r="C989" s="72"/>
      <c r="D989" s="69"/>
      <c r="E989" s="69"/>
      <c r="F989" s="69"/>
      <c r="G989" s="69"/>
      <c r="H989" s="69"/>
      <c r="I989" s="69"/>
      <c r="J989" s="69"/>
      <c r="K989" s="73"/>
      <c r="L989" s="69"/>
      <c r="M989" s="69"/>
      <c r="N989" s="71"/>
    </row>
    <row r="990" s="43" customFormat="1" spans="1:14">
      <c r="A990" s="69"/>
      <c r="B990" s="69"/>
      <c r="C990" s="72"/>
      <c r="D990" s="69"/>
      <c r="E990" s="69"/>
      <c r="F990" s="69"/>
      <c r="G990" s="69"/>
      <c r="H990" s="69"/>
      <c r="I990" s="69"/>
      <c r="J990" s="69"/>
      <c r="K990" s="73"/>
      <c r="L990" s="69"/>
      <c r="M990" s="69"/>
      <c r="N990" s="71"/>
    </row>
    <row r="991" s="43" customFormat="1" spans="1:14">
      <c r="A991" s="69"/>
      <c r="B991" s="69"/>
      <c r="C991" s="72"/>
      <c r="D991" s="69"/>
      <c r="E991" s="69"/>
      <c r="F991" s="69"/>
      <c r="G991" s="69"/>
      <c r="H991" s="69"/>
      <c r="I991" s="69"/>
      <c r="J991" s="69"/>
      <c r="K991" s="73"/>
      <c r="L991" s="69"/>
      <c r="M991" s="69"/>
      <c r="N991" s="71"/>
    </row>
    <row r="992" s="43" customFormat="1" spans="1:14">
      <c r="A992" s="69"/>
      <c r="B992" s="69"/>
      <c r="C992" s="72"/>
      <c r="D992" s="69"/>
      <c r="E992" s="69"/>
      <c r="F992" s="69"/>
      <c r="G992" s="69"/>
      <c r="H992" s="69"/>
      <c r="I992" s="69"/>
      <c r="J992" s="69"/>
      <c r="K992" s="73"/>
      <c r="L992" s="69"/>
      <c r="M992" s="69"/>
      <c r="N992" s="71"/>
    </row>
    <row r="993" s="43" customFormat="1" spans="1:14">
      <c r="A993" s="69"/>
      <c r="B993" s="69"/>
      <c r="C993" s="72"/>
      <c r="D993" s="69"/>
      <c r="E993" s="69"/>
      <c r="F993" s="69"/>
      <c r="G993" s="69"/>
      <c r="H993" s="69"/>
      <c r="I993" s="69"/>
      <c r="J993" s="69"/>
      <c r="K993" s="73"/>
      <c r="L993" s="69"/>
      <c r="M993" s="69"/>
      <c r="N993" s="71"/>
    </row>
    <row r="994" s="43" customFormat="1" spans="1:14">
      <c r="A994" s="69"/>
      <c r="B994" s="69"/>
      <c r="C994" s="72"/>
      <c r="D994" s="69"/>
      <c r="E994" s="69"/>
      <c r="F994" s="69"/>
      <c r="G994" s="69"/>
      <c r="H994" s="69"/>
      <c r="I994" s="69"/>
      <c r="J994" s="69"/>
      <c r="K994" s="73"/>
      <c r="L994" s="69"/>
      <c r="M994" s="69"/>
      <c r="N994" s="71"/>
    </row>
    <row r="995" s="43" customFormat="1" spans="1:14">
      <c r="A995" s="69"/>
      <c r="B995" s="69"/>
      <c r="C995" s="72"/>
      <c r="D995" s="69"/>
      <c r="E995" s="69"/>
      <c r="F995" s="69"/>
      <c r="G995" s="69"/>
      <c r="H995" s="69"/>
      <c r="I995" s="69"/>
      <c r="J995" s="69"/>
      <c r="K995" s="73"/>
      <c r="L995" s="69"/>
      <c r="M995" s="69"/>
      <c r="N995" s="71"/>
    </row>
    <row r="996" s="43" customFormat="1" spans="1:14">
      <c r="A996" s="69"/>
      <c r="B996" s="69"/>
      <c r="C996" s="72"/>
      <c r="D996" s="69"/>
      <c r="E996" s="69"/>
      <c r="F996" s="69"/>
      <c r="G996" s="69"/>
      <c r="H996" s="69"/>
      <c r="I996" s="69"/>
      <c r="J996" s="69"/>
      <c r="K996" s="73"/>
      <c r="L996" s="69"/>
      <c r="M996" s="69"/>
      <c r="N996" s="71"/>
    </row>
    <row r="997" s="43" customFormat="1" spans="1:14">
      <c r="A997" s="69"/>
      <c r="B997" s="69"/>
      <c r="C997" s="72"/>
      <c r="D997" s="69"/>
      <c r="E997" s="69"/>
      <c r="F997" s="69"/>
      <c r="G997" s="69"/>
      <c r="H997" s="69"/>
      <c r="I997" s="69"/>
      <c r="J997" s="69"/>
      <c r="K997" s="73"/>
      <c r="L997" s="69"/>
      <c r="M997" s="69"/>
      <c r="N997" s="71"/>
    </row>
    <row r="998" s="43" customFormat="1" spans="1:14">
      <c r="A998" s="69"/>
      <c r="B998" s="69"/>
      <c r="C998" s="72"/>
      <c r="D998" s="69"/>
      <c r="E998" s="69"/>
      <c r="F998" s="69"/>
      <c r="G998" s="69"/>
      <c r="H998" s="69"/>
      <c r="I998" s="69"/>
      <c r="J998" s="69"/>
      <c r="K998" s="73"/>
      <c r="L998" s="69"/>
      <c r="M998" s="69"/>
      <c r="N998" s="71"/>
    </row>
    <row r="999" s="43" customFormat="1" spans="1:14">
      <c r="A999" s="69"/>
      <c r="B999" s="69"/>
      <c r="C999" s="72"/>
      <c r="D999" s="69"/>
      <c r="E999" s="69"/>
      <c r="F999" s="69"/>
      <c r="G999" s="69"/>
      <c r="H999" s="69"/>
      <c r="I999" s="69"/>
      <c r="J999" s="69"/>
      <c r="K999" s="73"/>
      <c r="L999" s="69"/>
      <c r="M999" s="69"/>
      <c r="N999" s="71"/>
    </row>
    <row r="1000" s="43" customFormat="1" spans="1:14">
      <c r="A1000" s="69"/>
      <c r="B1000" s="69"/>
      <c r="C1000" s="72"/>
      <c r="D1000" s="69"/>
      <c r="E1000" s="69"/>
      <c r="F1000" s="69"/>
      <c r="G1000" s="69"/>
      <c r="H1000" s="69"/>
      <c r="I1000" s="69"/>
      <c r="J1000" s="69"/>
      <c r="K1000" s="73"/>
      <c r="L1000" s="69"/>
      <c r="M1000" s="69"/>
      <c r="N1000" s="71"/>
    </row>
    <row r="1001" s="43" customFormat="1" spans="1:14">
      <c r="A1001" s="69"/>
      <c r="B1001" s="69"/>
      <c r="C1001" s="72"/>
      <c r="D1001" s="69"/>
      <c r="E1001" s="69"/>
      <c r="F1001" s="69"/>
      <c r="G1001" s="69"/>
      <c r="H1001" s="69"/>
      <c r="I1001" s="69"/>
      <c r="J1001" s="69"/>
      <c r="K1001" s="73"/>
      <c r="L1001" s="69"/>
      <c r="M1001" s="69"/>
      <c r="N1001" s="71"/>
    </row>
    <row r="1002" s="43" customFormat="1" spans="1:14">
      <c r="A1002" s="69"/>
      <c r="B1002" s="69"/>
      <c r="C1002" s="72"/>
      <c r="D1002" s="69"/>
      <c r="E1002" s="69"/>
      <c r="F1002" s="69"/>
      <c r="G1002" s="69"/>
      <c r="H1002" s="69"/>
      <c r="I1002" s="69"/>
      <c r="J1002" s="69"/>
      <c r="K1002" s="73"/>
      <c r="L1002" s="69"/>
      <c r="M1002" s="69"/>
      <c r="N1002" s="71"/>
    </row>
    <row r="1003" s="43" customFormat="1" spans="1:14">
      <c r="A1003" s="69"/>
      <c r="B1003" s="69"/>
      <c r="C1003" s="72"/>
      <c r="D1003" s="69"/>
      <c r="E1003" s="69"/>
      <c r="F1003" s="69"/>
      <c r="G1003" s="69"/>
      <c r="H1003" s="69"/>
      <c r="I1003" s="69"/>
      <c r="J1003" s="69"/>
      <c r="K1003" s="73"/>
      <c r="L1003" s="69"/>
      <c r="M1003" s="69"/>
      <c r="N1003" s="71"/>
    </row>
    <row r="1004" s="43" customFormat="1" spans="1:14">
      <c r="A1004" s="69"/>
      <c r="B1004" s="69"/>
      <c r="C1004" s="72"/>
      <c r="D1004" s="69"/>
      <c r="E1004" s="69"/>
      <c r="F1004" s="69"/>
      <c r="G1004" s="69"/>
      <c r="H1004" s="69"/>
      <c r="I1004" s="69"/>
      <c r="J1004" s="69"/>
      <c r="K1004" s="73"/>
      <c r="L1004" s="69"/>
      <c r="M1004" s="69"/>
      <c r="N1004" s="71"/>
    </row>
    <row r="1005" s="43" customFormat="1" spans="1:14">
      <c r="A1005" s="69"/>
      <c r="B1005" s="69"/>
      <c r="C1005" s="72"/>
      <c r="D1005" s="69"/>
      <c r="E1005" s="69"/>
      <c r="F1005" s="69"/>
      <c r="G1005" s="69"/>
      <c r="H1005" s="69"/>
      <c r="I1005" s="69"/>
      <c r="J1005" s="69"/>
      <c r="K1005" s="73"/>
      <c r="L1005" s="69"/>
      <c r="M1005" s="69"/>
      <c r="N1005" s="71"/>
    </row>
    <row r="1006" s="43" customFormat="1" spans="1:14">
      <c r="A1006" s="69"/>
      <c r="B1006" s="69"/>
      <c r="C1006" s="72"/>
      <c r="D1006" s="69"/>
      <c r="E1006" s="69"/>
      <c r="F1006" s="69"/>
      <c r="G1006" s="69"/>
      <c r="H1006" s="69"/>
      <c r="I1006" s="69"/>
      <c r="J1006" s="69"/>
      <c r="K1006" s="73"/>
      <c r="L1006" s="69"/>
      <c r="M1006" s="69"/>
      <c r="N1006" s="71"/>
    </row>
    <row r="1007" s="43" customFormat="1" spans="1:14">
      <c r="A1007" s="69"/>
      <c r="B1007" s="69"/>
      <c r="C1007" s="72"/>
      <c r="D1007" s="69"/>
      <c r="E1007" s="69"/>
      <c r="F1007" s="69"/>
      <c r="G1007" s="69"/>
      <c r="H1007" s="69"/>
      <c r="I1007" s="69"/>
      <c r="J1007" s="69"/>
      <c r="K1007" s="73"/>
      <c r="L1007" s="69"/>
      <c r="M1007" s="69"/>
      <c r="N1007" s="71"/>
    </row>
    <row r="1008" s="43" customFormat="1" spans="1:14">
      <c r="A1008" s="69"/>
      <c r="B1008" s="69"/>
      <c r="C1008" s="72"/>
      <c r="D1008" s="69"/>
      <c r="E1008" s="69"/>
      <c r="F1008" s="69"/>
      <c r="G1008" s="69"/>
      <c r="H1008" s="69"/>
      <c r="I1008" s="69"/>
      <c r="J1008" s="69"/>
      <c r="K1008" s="73"/>
      <c r="L1008" s="69"/>
      <c r="M1008" s="69"/>
      <c r="N1008" s="71"/>
    </row>
    <row r="1009" s="43" customFormat="1" spans="1:14">
      <c r="A1009" s="69"/>
      <c r="B1009" s="69"/>
      <c r="C1009" s="72"/>
      <c r="D1009" s="69"/>
      <c r="E1009" s="69"/>
      <c r="F1009" s="69"/>
      <c r="G1009" s="69"/>
      <c r="H1009" s="69"/>
      <c r="I1009" s="69"/>
      <c r="J1009" s="69"/>
      <c r="K1009" s="73"/>
      <c r="L1009" s="69"/>
      <c r="M1009" s="69"/>
      <c r="N1009" s="71"/>
    </row>
    <row r="1010" s="43" customFormat="1" spans="1:14">
      <c r="A1010" s="69"/>
      <c r="B1010" s="69"/>
      <c r="C1010" s="72"/>
      <c r="D1010" s="69"/>
      <c r="E1010" s="69"/>
      <c r="F1010" s="69"/>
      <c r="G1010" s="69"/>
      <c r="H1010" s="69"/>
      <c r="I1010" s="69"/>
      <c r="J1010" s="69"/>
      <c r="K1010" s="73"/>
      <c r="L1010" s="69"/>
      <c r="M1010" s="69"/>
      <c r="N1010" s="71"/>
    </row>
    <row r="1011" s="43" customFormat="1" spans="1:14">
      <c r="A1011" s="69"/>
      <c r="B1011" s="69"/>
      <c r="C1011" s="72"/>
      <c r="D1011" s="69"/>
      <c r="E1011" s="69"/>
      <c r="F1011" s="69"/>
      <c r="G1011" s="69"/>
      <c r="H1011" s="69"/>
      <c r="I1011" s="69"/>
      <c r="J1011" s="69"/>
      <c r="K1011" s="73"/>
      <c r="L1011" s="69"/>
      <c r="M1011" s="69"/>
      <c r="N1011" s="71"/>
    </row>
    <row r="1012" s="43" customFormat="1" spans="1:14">
      <c r="A1012" s="69"/>
      <c r="B1012" s="69"/>
      <c r="C1012" s="72"/>
      <c r="D1012" s="69"/>
      <c r="E1012" s="69"/>
      <c r="F1012" s="69"/>
      <c r="G1012" s="69"/>
      <c r="H1012" s="69"/>
      <c r="I1012" s="69"/>
      <c r="J1012" s="69"/>
      <c r="K1012" s="73"/>
      <c r="L1012" s="69"/>
      <c r="M1012" s="69"/>
      <c r="N1012" s="71"/>
    </row>
    <row r="1013" s="43" customFormat="1" spans="1:14">
      <c r="A1013" s="69"/>
      <c r="B1013" s="69"/>
      <c r="C1013" s="72"/>
      <c r="D1013" s="69"/>
      <c r="E1013" s="69"/>
      <c r="F1013" s="69"/>
      <c r="G1013" s="69"/>
      <c r="H1013" s="69"/>
      <c r="I1013" s="69"/>
      <c r="J1013" s="69"/>
      <c r="K1013" s="73"/>
      <c r="L1013" s="69"/>
      <c r="M1013" s="69"/>
      <c r="N1013" s="71"/>
    </row>
    <row r="1014" s="43" customFormat="1" spans="1:14">
      <c r="A1014" s="69"/>
      <c r="B1014" s="69"/>
      <c r="C1014" s="72"/>
      <c r="D1014" s="69"/>
      <c r="E1014" s="69"/>
      <c r="F1014" s="69"/>
      <c r="G1014" s="69"/>
      <c r="H1014" s="69"/>
      <c r="I1014" s="69"/>
      <c r="J1014" s="69"/>
      <c r="K1014" s="73"/>
      <c r="L1014" s="69"/>
      <c r="M1014" s="69"/>
      <c r="N1014" s="71"/>
    </row>
    <row r="1015" s="43" customFormat="1" spans="1:14">
      <c r="A1015" s="69"/>
      <c r="B1015" s="69"/>
      <c r="C1015" s="72"/>
      <c r="D1015" s="69"/>
      <c r="E1015" s="69"/>
      <c r="F1015" s="69"/>
      <c r="G1015" s="69"/>
      <c r="H1015" s="69"/>
      <c r="I1015" s="69"/>
      <c r="J1015" s="69"/>
      <c r="K1015" s="73"/>
      <c r="L1015" s="69"/>
      <c r="M1015" s="69"/>
      <c r="N1015" s="71"/>
    </row>
    <row r="1016" s="43" customFormat="1" spans="1:14">
      <c r="A1016" s="69"/>
      <c r="B1016" s="69"/>
      <c r="C1016" s="72"/>
      <c r="D1016" s="69"/>
      <c r="E1016" s="69"/>
      <c r="F1016" s="69"/>
      <c r="G1016" s="69"/>
      <c r="H1016" s="69"/>
      <c r="I1016" s="69"/>
      <c r="J1016" s="69"/>
      <c r="K1016" s="73"/>
      <c r="L1016" s="69"/>
      <c r="M1016" s="69"/>
      <c r="N1016" s="71"/>
    </row>
    <row r="1017" s="43" customFormat="1" spans="1:14">
      <c r="A1017" s="69"/>
      <c r="B1017" s="69"/>
      <c r="C1017" s="72"/>
      <c r="D1017" s="69"/>
      <c r="E1017" s="69"/>
      <c r="F1017" s="69"/>
      <c r="G1017" s="69"/>
      <c r="H1017" s="69"/>
      <c r="I1017" s="69"/>
      <c r="J1017" s="69"/>
      <c r="K1017" s="73"/>
      <c r="L1017" s="69"/>
      <c r="M1017" s="69"/>
      <c r="N1017" s="71"/>
    </row>
    <row r="1018" s="43" customFormat="1" spans="1:14">
      <c r="A1018" s="69"/>
      <c r="B1018" s="69"/>
      <c r="C1018" s="72"/>
      <c r="D1018" s="69"/>
      <c r="E1018" s="69"/>
      <c r="F1018" s="69"/>
      <c r="G1018" s="69"/>
      <c r="H1018" s="69"/>
      <c r="I1018" s="69"/>
      <c r="J1018" s="69"/>
      <c r="K1018" s="73"/>
      <c r="L1018" s="69"/>
      <c r="M1018" s="69"/>
      <c r="N1018" s="71"/>
    </row>
    <row r="1019" s="43" customFormat="1" spans="1:14">
      <c r="A1019" s="69"/>
      <c r="B1019" s="69"/>
      <c r="C1019" s="72"/>
      <c r="D1019" s="69"/>
      <c r="E1019" s="69"/>
      <c r="F1019" s="69"/>
      <c r="G1019" s="69"/>
      <c r="H1019" s="69"/>
      <c r="I1019" s="69"/>
      <c r="J1019" s="69"/>
      <c r="K1019" s="73"/>
      <c r="L1019" s="69"/>
      <c r="M1019" s="69"/>
      <c r="N1019" s="71"/>
    </row>
    <row r="1020" s="43" customFormat="1" spans="1:14">
      <c r="A1020" s="69"/>
      <c r="B1020" s="69"/>
      <c r="C1020" s="72"/>
      <c r="D1020" s="69"/>
      <c r="E1020" s="69"/>
      <c r="F1020" s="69"/>
      <c r="G1020" s="69"/>
      <c r="H1020" s="69"/>
      <c r="I1020" s="69"/>
      <c r="J1020" s="69"/>
      <c r="K1020" s="73"/>
      <c r="L1020" s="69"/>
      <c r="M1020" s="69"/>
      <c r="N1020" s="71"/>
    </row>
    <row r="1021" s="43" customFormat="1" spans="1:14">
      <c r="A1021" s="69"/>
      <c r="B1021" s="69"/>
      <c r="C1021" s="72"/>
      <c r="D1021" s="69"/>
      <c r="E1021" s="69"/>
      <c r="F1021" s="69"/>
      <c r="G1021" s="69"/>
      <c r="H1021" s="69"/>
      <c r="I1021" s="69"/>
      <c r="J1021" s="69"/>
      <c r="K1021" s="73"/>
      <c r="L1021" s="69"/>
      <c r="M1021" s="69"/>
      <c r="N1021" s="71"/>
    </row>
    <row r="1022" s="43" customFormat="1" spans="1:14">
      <c r="A1022" s="69"/>
      <c r="B1022" s="69"/>
      <c r="C1022" s="72"/>
      <c r="D1022" s="69"/>
      <c r="E1022" s="69"/>
      <c r="F1022" s="69"/>
      <c r="G1022" s="69"/>
      <c r="H1022" s="69"/>
      <c r="I1022" s="69"/>
      <c r="J1022" s="69"/>
      <c r="K1022" s="73"/>
      <c r="L1022" s="69"/>
      <c r="M1022" s="69"/>
      <c r="N1022" s="71"/>
    </row>
    <row r="1023" s="43" customFormat="1" spans="1:14">
      <c r="A1023" s="69"/>
      <c r="B1023" s="69"/>
      <c r="C1023" s="72"/>
      <c r="D1023" s="69"/>
      <c r="E1023" s="69"/>
      <c r="F1023" s="69"/>
      <c r="G1023" s="69"/>
      <c r="H1023" s="69"/>
      <c r="I1023" s="69"/>
      <c r="J1023" s="69"/>
      <c r="K1023" s="73"/>
      <c r="L1023" s="69"/>
      <c r="M1023" s="69"/>
      <c r="N1023" s="71"/>
    </row>
    <row r="1024" s="43" customFormat="1" spans="1:14">
      <c r="A1024" s="69"/>
      <c r="B1024" s="69"/>
      <c r="C1024" s="72"/>
      <c r="D1024" s="69"/>
      <c r="E1024" s="69"/>
      <c r="F1024" s="69"/>
      <c r="G1024" s="69"/>
      <c r="H1024" s="69"/>
      <c r="I1024" s="69"/>
      <c r="J1024" s="69"/>
      <c r="K1024" s="73"/>
      <c r="L1024" s="69"/>
      <c r="M1024" s="69"/>
      <c r="N1024" s="71"/>
    </row>
    <row r="1025" s="43" customFormat="1" spans="1:14">
      <c r="A1025" s="69"/>
      <c r="B1025" s="69"/>
      <c r="C1025" s="72"/>
      <c r="D1025" s="69"/>
      <c r="E1025" s="69"/>
      <c r="F1025" s="69"/>
      <c r="G1025" s="69"/>
      <c r="H1025" s="69"/>
      <c r="I1025" s="69"/>
      <c r="J1025" s="69"/>
      <c r="K1025" s="73"/>
      <c r="L1025" s="69"/>
      <c r="M1025" s="69"/>
      <c r="N1025" s="71"/>
    </row>
    <row r="1026" s="43" customFormat="1" spans="1:14">
      <c r="A1026" s="69"/>
      <c r="B1026" s="69"/>
      <c r="C1026" s="72"/>
      <c r="D1026" s="69"/>
      <c r="E1026" s="69"/>
      <c r="F1026" s="69"/>
      <c r="G1026" s="69"/>
      <c r="H1026" s="69"/>
      <c r="I1026" s="69"/>
      <c r="J1026" s="69"/>
      <c r="K1026" s="73"/>
      <c r="L1026" s="69"/>
      <c r="M1026" s="69"/>
      <c r="N1026" s="71"/>
    </row>
    <row r="1027" s="43" customFormat="1" spans="1:14">
      <c r="A1027" s="69"/>
      <c r="B1027" s="69"/>
      <c r="C1027" s="72"/>
      <c r="D1027" s="69"/>
      <c r="E1027" s="69"/>
      <c r="F1027" s="69"/>
      <c r="G1027" s="69"/>
      <c r="H1027" s="69"/>
      <c r="I1027" s="69"/>
      <c r="J1027" s="69"/>
      <c r="K1027" s="73"/>
      <c r="L1027" s="69"/>
      <c r="M1027" s="69"/>
      <c r="N1027" s="71"/>
    </row>
    <row r="1028" s="43" customFormat="1" spans="1:14">
      <c r="A1028" s="69"/>
      <c r="B1028" s="69"/>
      <c r="C1028" s="72"/>
      <c r="D1028" s="69"/>
      <c r="E1028" s="69"/>
      <c r="F1028" s="69"/>
      <c r="G1028" s="69"/>
      <c r="H1028" s="69"/>
      <c r="I1028" s="69"/>
      <c r="J1028" s="69"/>
      <c r="K1028" s="73"/>
      <c r="L1028" s="69"/>
      <c r="M1028" s="69"/>
      <c r="N1028" s="71"/>
    </row>
    <row r="1029" s="43" customFormat="1" spans="1:14">
      <c r="A1029" s="69"/>
      <c r="B1029" s="69"/>
      <c r="C1029" s="72"/>
      <c r="D1029" s="69"/>
      <c r="E1029" s="69"/>
      <c r="F1029" s="69"/>
      <c r="G1029" s="69"/>
      <c r="H1029" s="69"/>
      <c r="I1029" s="69"/>
      <c r="J1029" s="69"/>
      <c r="K1029" s="73"/>
      <c r="L1029" s="69"/>
      <c r="M1029" s="69"/>
      <c r="N1029" s="71"/>
    </row>
    <row r="1030" s="43" customFormat="1" spans="1:14">
      <c r="A1030" s="69"/>
      <c r="B1030" s="69"/>
      <c r="C1030" s="72"/>
      <c r="D1030" s="69"/>
      <c r="E1030" s="69"/>
      <c r="F1030" s="69"/>
      <c r="G1030" s="69"/>
      <c r="H1030" s="69"/>
      <c r="I1030" s="69"/>
      <c r="J1030" s="69"/>
      <c r="K1030" s="73"/>
      <c r="L1030" s="69"/>
      <c r="M1030" s="69"/>
      <c r="N1030" s="71"/>
    </row>
    <row r="1031" s="43" customFormat="1" spans="1:14">
      <c r="A1031" s="69"/>
      <c r="B1031" s="69"/>
      <c r="C1031" s="72"/>
      <c r="D1031" s="69"/>
      <c r="E1031" s="69"/>
      <c r="F1031" s="69"/>
      <c r="G1031" s="69"/>
      <c r="H1031" s="69"/>
      <c r="I1031" s="69"/>
      <c r="J1031" s="69"/>
      <c r="K1031" s="73"/>
      <c r="L1031" s="69"/>
      <c r="M1031" s="69"/>
      <c r="N1031" s="71"/>
    </row>
    <row r="1032" s="43" customFormat="1" spans="1:14">
      <c r="A1032" s="69"/>
      <c r="B1032" s="69"/>
      <c r="C1032" s="72"/>
      <c r="D1032" s="69"/>
      <c r="E1032" s="69"/>
      <c r="F1032" s="69"/>
      <c r="G1032" s="69"/>
      <c r="H1032" s="69"/>
      <c r="I1032" s="69"/>
      <c r="J1032" s="69"/>
      <c r="K1032" s="73"/>
      <c r="L1032" s="69"/>
      <c r="M1032" s="69"/>
      <c r="N1032" s="71"/>
    </row>
    <row r="1033" s="43" customFormat="1" spans="1:14">
      <c r="A1033" s="69"/>
      <c r="B1033" s="69"/>
      <c r="C1033" s="72"/>
      <c r="D1033" s="69"/>
      <c r="E1033" s="69"/>
      <c r="F1033" s="69"/>
      <c r="G1033" s="69"/>
      <c r="H1033" s="69"/>
      <c r="I1033" s="69"/>
      <c r="J1033" s="69"/>
      <c r="K1033" s="73"/>
      <c r="L1033" s="69"/>
      <c r="M1033" s="69"/>
      <c r="N1033" s="71"/>
    </row>
    <row r="1034" s="43" customFormat="1" spans="1:14">
      <c r="A1034" s="69"/>
      <c r="B1034" s="69"/>
      <c r="C1034" s="72"/>
      <c r="D1034" s="69"/>
      <c r="E1034" s="69"/>
      <c r="F1034" s="69"/>
      <c r="G1034" s="69"/>
      <c r="H1034" s="69"/>
      <c r="I1034" s="69"/>
      <c r="J1034" s="69"/>
      <c r="K1034" s="73"/>
      <c r="L1034" s="69"/>
      <c r="M1034" s="69"/>
      <c r="N1034" s="71"/>
    </row>
    <row r="1035" s="43" customFormat="1" spans="1:14">
      <c r="A1035" s="69"/>
      <c r="B1035" s="69"/>
      <c r="C1035" s="72"/>
      <c r="D1035" s="69"/>
      <c r="E1035" s="69"/>
      <c r="F1035" s="69"/>
      <c r="G1035" s="69"/>
      <c r="H1035" s="69"/>
      <c r="I1035" s="69"/>
      <c r="J1035" s="69"/>
      <c r="K1035" s="73"/>
      <c r="L1035" s="69"/>
      <c r="M1035" s="69"/>
      <c r="N1035" s="71"/>
    </row>
    <row r="1036" s="43" customFormat="1" spans="1:14">
      <c r="A1036" s="69"/>
      <c r="B1036" s="69"/>
      <c r="C1036" s="72"/>
      <c r="D1036" s="69"/>
      <c r="E1036" s="69"/>
      <c r="F1036" s="69"/>
      <c r="G1036" s="69"/>
      <c r="H1036" s="69"/>
      <c r="I1036" s="69"/>
      <c r="J1036" s="69"/>
      <c r="K1036" s="73"/>
      <c r="L1036" s="69"/>
      <c r="M1036" s="69"/>
      <c r="N1036" s="71"/>
    </row>
    <row r="1037" s="43" customFormat="1" spans="1:14">
      <c r="A1037" s="69"/>
      <c r="B1037" s="69"/>
      <c r="C1037" s="72"/>
      <c r="D1037" s="69"/>
      <c r="E1037" s="69"/>
      <c r="F1037" s="69"/>
      <c r="G1037" s="69"/>
      <c r="H1037" s="69"/>
      <c r="I1037" s="69"/>
      <c r="J1037" s="69"/>
      <c r="K1037" s="73"/>
      <c r="L1037" s="69"/>
      <c r="M1037" s="69"/>
      <c r="N1037" s="71"/>
    </row>
    <row r="1038" s="43" customFormat="1" spans="1:14">
      <c r="A1038" s="69"/>
      <c r="B1038" s="69"/>
      <c r="C1038" s="72"/>
      <c r="D1038" s="69"/>
      <c r="E1038" s="69"/>
      <c r="F1038" s="69"/>
      <c r="G1038" s="69"/>
      <c r="H1038" s="69"/>
      <c r="I1038" s="69"/>
      <c r="J1038" s="69"/>
      <c r="K1038" s="73"/>
      <c r="L1038" s="69"/>
      <c r="M1038" s="69"/>
      <c r="N1038" s="71"/>
    </row>
    <row r="1039" s="43" customFormat="1" spans="1:14">
      <c r="A1039" s="69"/>
      <c r="B1039" s="69"/>
      <c r="C1039" s="72"/>
      <c r="D1039" s="69"/>
      <c r="E1039" s="69"/>
      <c r="F1039" s="69"/>
      <c r="G1039" s="69"/>
      <c r="H1039" s="69"/>
      <c r="I1039" s="69"/>
      <c r="J1039" s="69"/>
      <c r="K1039" s="73"/>
      <c r="L1039" s="69"/>
      <c r="M1039" s="69"/>
      <c r="N1039" s="71"/>
    </row>
    <row r="1040" s="43" customFormat="1" spans="1:14">
      <c r="A1040" s="69"/>
      <c r="B1040" s="69"/>
      <c r="C1040" s="72"/>
      <c r="D1040" s="69"/>
      <c r="E1040" s="69"/>
      <c r="F1040" s="69"/>
      <c r="G1040" s="69"/>
      <c r="H1040" s="69"/>
      <c r="I1040" s="69"/>
      <c r="J1040" s="69"/>
      <c r="K1040" s="73"/>
      <c r="L1040" s="69"/>
      <c r="M1040" s="69"/>
      <c r="N1040" s="71"/>
    </row>
    <row r="1041" s="43" customFormat="1" spans="1:14">
      <c r="A1041" s="69"/>
      <c r="B1041" s="69"/>
      <c r="C1041" s="72"/>
      <c r="D1041" s="69"/>
      <c r="E1041" s="69"/>
      <c r="F1041" s="69"/>
      <c r="G1041" s="69"/>
      <c r="H1041" s="69"/>
      <c r="I1041" s="69"/>
      <c r="J1041" s="69"/>
      <c r="K1041" s="73"/>
      <c r="L1041" s="69"/>
      <c r="M1041" s="69"/>
      <c r="N1041" s="71"/>
    </row>
    <row r="1042" s="43" customFormat="1" spans="1:14">
      <c r="A1042" s="69"/>
      <c r="B1042" s="69"/>
      <c r="C1042" s="72"/>
      <c r="D1042" s="69"/>
      <c r="E1042" s="69"/>
      <c r="F1042" s="69"/>
      <c r="G1042" s="69"/>
      <c r="H1042" s="69"/>
      <c r="I1042" s="69"/>
      <c r="J1042" s="69"/>
      <c r="K1042" s="73"/>
      <c r="L1042" s="69"/>
      <c r="M1042" s="69"/>
      <c r="N1042" s="71"/>
    </row>
    <row r="1043" s="43" customFormat="1" spans="1:14">
      <c r="A1043" s="69"/>
      <c r="B1043" s="69"/>
      <c r="C1043" s="72"/>
      <c r="D1043" s="69"/>
      <c r="E1043" s="69"/>
      <c r="F1043" s="69"/>
      <c r="G1043" s="69"/>
      <c r="H1043" s="69"/>
      <c r="I1043" s="69"/>
      <c r="J1043" s="69"/>
      <c r="K1043" s="73"/>
      <c r="L1043" s="69"/>
      <c r="M1043" s="69"/>
      <c r="N1043" s="71"/>
    </row>
    <row r="1044" s="43" customFormat="1" spans="1:14">
      <c r="A1044" s="69"/>
      <c r="B1044" s="69"/>
      <c r="C1044" s="72"/>
      <c r="D1044" s="69"/>
      <c r="E1044" s="69"/>
      <c r="F1044" s="69"/>
      <c r="G1044" s="69"/>
      <c r="H1044" s="69"/>
      <c r="I1044" s="69"/>
      <c r="J1044" s="69"/>
      <c r="K1044" s="73"/>
      <c r="L1044" s="69"/>
      <c r="M1044" s="69"/>
      <c r="N1044" s="71"/>
    </row>
    <row r="1045" s="43" customFormat="1" spans="1:14">
      <c r="A1045" s="69"/>
      <c r="B1045" s="69"/>
      <c r="C1045" s="72"/>
      <c r="D1045" s="69"/>
      <c r="E1045" s="69"/>
      <c r="F1045" s="69"/>
      <c r="G1045" s="69"/>
      <c r="H1045" s="69"/>
      <c r="I1045" s="69"/>
      <c r="J1045" s="69"/>
      <c r="K1045" s="73"/>
      <c r="L1045" s="69"/>
      <c r="M1045" s="69"/>
      <c r="N1045" s="71"/>
    </row>
    <row r="1046" s="43" customFormat="1" spans="1:14">
      <c r="A1046" s="69"/>
      <c r="B1046" s="69"/>
      <c r="C1046" s="72"/>
      <c r="D1046" s="69"/>
      <c r="E1046" s="69"/>
      <c r="F1046" s="69"/>
      <c r="G1046" s="69"/>
      <c r="H1046" s="69"/>
      <c r="I1046" s="69"/>
      <c r="J1046" s="69"/>
      <c r="K1046" s="73"/>
      <c r="L1046" s="69"/>
      <c r="M1046" s="69"/>
      <c r="N1046" s="71"/>
    </row>
    <row r="1047" s="43" customFormat="1" spans="1:14">
      <c r="A1047" s="69"/>
      <c r="B1047" s="69"/>
      <c r="C1047" s="72"/>
      <c r="D1047" s="69"/>
      <c r="E1047" s="69"/>
      <c r="F1047" s="69"/>
      <c r="G1047" s="69"/>
      <c r="H1047" s="69"/>
      <c r="I1047" s="69"/>
      <c r="J1047" s="69"/>
      <c r="K1047" s="73"/>
      <c r="L1047" s="69"/>
      <c r="M1047" s="69"/>
      <c r="N1047" s="71"/>
    </row>
    <row r="1048" s="43" customFormat="1" spans="1:14">
      <c r="A1048" s="69"/>
      <c r="B1048" s="69"/>
      <c r="C1048" s="72"/>
      <c r="D1048" s="69"/>
      <c r="E1048" s="69"/>
      <c r="F1048" s="69"/>
      <c r="G1048" s="69"/>
      <c r="H1048" s="69"/>
      <c r="I1048" s="69"/>
      <c r="J1048" s="69"/>
      <c r="K1048" s="73"/>
      <c r="L1048" s="69"/>
      <c r="M1048" s="69"/>
      <c r="N1048" s="71"/>
    </row>
    <row r="1049" s="43" customFormat="1" spans="1:14">
      <c r="A1049" s="69"/>
      <c r="B1049" s="69"/>
      <c r="C1049" s="72"/>
      <c r="D1049" s="69"/>
      <c r="E1049" s="69"/>
      <c r="F1049" s="69"/>
      <c r="G1049" s="69"/>
      <c r="H1049" s="69"/>
      <c r="I1049" s="69"/>
      <c r="J1049" s="69"/>
      <c r="K1049" s="73"/>
      <c r="L1049" s="69"/>
      <c r="M1049" s="69"/>
      <c r="N1049" s="71"/>
    </row>
    <row r="1050" s="43" customFormat="1" spans="1:14">
      <c r="A1050" s="69"/>
      <c r="B1050" s="69"/>
      <c r="C1050" s="72"/>
      <c r="D1050" s="69"/>
      <c r="E1050" s="69"/>
      <c r="F1050" s="69"/>
      <c r="G1050" s="69"/>
      <c r="H1050" s="69"/>
      <c r="I1050" s="69"/>
      <c r="J1050" s="69"/>
      <c r="K1050" s="73"/>
      <c r="L1050" s="69"/>
      <c r="M1050" s="69"/>
      <c r="N1050" s="71"/>
    </row>
    <row r="1051" s="43" customFormat="1" spans="1:14">
      <c r="A1051" s="69"/>
      <c r="B1051" s="69"/>
      <c r="C1051" s="72"/>
      <c r="D1051" s="69"/>
      <c r="E1051" s="69"/>
      <c r="F1051" s="69"/>
      <c r="G1051" s="69"/>
      <c r="H1051" s="69"/>
      <c r="I1051" s="69"/>
      <c r="J1051" s="69"/>
      <c r="K1051" s="73"/>
      <c r="L1051" s="69"/>
      <c r="M1051" s="69"/>
      <c r="N1051" s="71"/>
    </row>
    <row r="1052" s="43" customFormat="1" spans="1:14">
      <c r="A1052" s="69"/>
      <c r="B1052" s="69"/>
      <c r="C1052" s="72"/>
      <c r="D1052" s="69"/>
      <c r="E1052" s="69"/>
      <c r="F1052" s="69"/>
      <c r="G1052" s="69"/>
      <c r="H1052" s="69"/>
      <c r="I1052" s="69"/>
      <c r="J1052" s="69"/>
      <c r="K1052" s="73"/>
      <c r="L1052" s="69"/>
      <c r="M1052" s="69"/>
      <c r="N1052" s="71"/>
    </row>
    <row r="1053" s="43" customFormat="1" spans="1:14">
      <c r="A1053" s="69"/>
      <c r="B1053" s="69"/>
      <c r="C1053" s="72"/>
      <c r="D1053" s="69"/>
      <c r="E1053" s="69"/>
      <c r="F1053" s="69"/>
      <c r="G1053" s="69"/>
      <c r="H1053" s="69"/>
      <c r="I1053" s="69"/>
      <c r="J1053" s="69"/>
      <c r="K1053" s="73"/>
      <c r="L1053" s="69"/>
      <c r="M1053" s="69"/>
      <c r="N1053" s="71"/>
    </row>
    <row r="1054" s="43" customFormat="1" spans="1:14">
      <c r="A1054" s="69"/>
      <c r="B1054" s="69"/>
      <c r="C1054" s="72"/>
      <c r="D1054" s="69"/>
      <c r="E1054" s="69"/>
      <c r="F1054" s="69"/>
      <c r="G1054" s="69"/>
      <c r="H1054" s="69"/>
      <c r="I1054" s="69"/>
      <c r="J1054" s="69"/>
      <c r="K1054" s="73"/>
      <c r="L1054" s="69"/>
      <c r="M1054" s="69"/>
      <c r="N1054" s="71"/>
    </row>
    <row r="1055" s="43" customFormat="1" spans="1:14">
      <c r="A1055" s="69"/>
      <c r="B1055" s="69"/>
      <c r="C1055" s="72"/>
      <c r="D1055" s="69"/>
      <c r="E1055" s="69"/>
      <c r="F1055" s="69"/>
      <c r="G1055" s="69"/>
      <c r="H1055" s="69"/>
      <c r="I1055" s="69"/>
      <c r="J1055" s="69"/>
      <c r="K1055" s="73"/>
      <c r="L1055" s="69"/>
      <c r="M1055" s="69"/>
      <c r="N1055" s="71"/>
    </row>
    <row r="1056" s="43" customFormat="1" spans="1:14">
      <c r="A1056" s="69"/>
      <c r="B1056" s="69"/>
      <c r="C1056" s="72"/>
      <c r="D1056" s="69"/>
      <c r="E1056" s="69"/>
      <c r="F1056" s="69"/>
      <c r="G1056" s="69"/>
      <c r="H1056" s="69"/>
      <c r="I1056" s="69"/>
      <c r="J1056" s="69"/>
      <c r="K1056" s="73"/>
      <c r="L1056" s="69"/>
      <c r="M1056" s="69"/>
      <c r="N1056" s="71"/>
    </row>
    <row r="1057" s="43" customFormat="1" spans="1:14">
      <c r="A1057" s="69"/>
      <c r="B1057" s="69"/>
      <c r="C1057" s="72"/>
      <c r="D1057" s="69"/>
      <c r="E1057" s="69"/>
      <c r="F1057" s="69"/>
      <c r="G1057" s="69"/>
      <c r="H1057" s="69"/>
      <c r="I1057" s="69"/>
      <c r="J1057" s="69"/>
      <c r="K1057" s="73"/>
      <c r="L1057" s="69"/>
      <c r="M1057" s="69"/>
      <c r="N1057" s="71"/>
    </row>
    <row r="1058" s="43" customFormat="1" spans="1:14">
      <c r="A1058" s="69"/>
      <c r="B1058" s="69"/>
      <c r="C1058" s="72"/>
      <c r="D1058" s="69"/>
      <c r="E1058" s="69"/>
      <c r="F1058" s="69"/>
      <c r="G1058" s="69"/>
      <c r="H1058" s="69"/>
      <c r="I1058" s="69"/>
      <c r="J1058" s="69"/>
      <c r="K1058" s="73"/>
      <c r="L1058" s="69"/>
      <c r="M1058" s="69"/>
      <c r="N1058" s="71"/>
    </row>
    <row r="1059" s="43" customFormat="1" spans="1:14">
      <c r="A1059" s="69"/>
      <c r="B1059" s="69"/>
      <c r="C1059" s="72"/>
      <c r="D1059" s="69"/>
      <c r="E1059" s="69"/>
      <c r="F1059" s="69"/>
      <c r="G1059" s="69"/>
      <c r="H1059" s="69"/>
      <c r="I1059" s="69"/>
      <c r="J1059" s="69"/>
      <c r="K1059" s="73"/>
      <c r="L1059" s="69"/>
      <c r="M1059" s="69"/>
      <c r="N1059" s="71"/>
    </row>
    <row r="1060" s="43" customFormat="1" spans="1:14">
      <c r="A1060" s="69"/>
      <c r="B1060" s="69"/>
      <c r="C1060" s="72"/>
      <c r="D1060" s="69"/>
      <c r="E1060" s="69"/>
      <c r="F1060" s="69"/>
      <c r="G1060" s="69"/>
      <c r="H1060" s="69"/>
      <c r="I1060" s="69"/>
      <c r="J1060" s="69"/>
      <c r="K1060" s="73"/>
      <c r="L1060" s="69"/>
      <c r="M1060" s="69"/>
      <c r="N1060" s="71"/>
    </row>
    <row r="1061" s="43" customFormat="1" spans="1:14">
      <c r="A1061" s="69"/>
      <c r="B1061" s="69"/>
      <c r="C1061" s="72"/>
      <c r="D1061" s="69"/>
      <c r="E1061" s="69"/>
      <c r="F1061" s="69"/>
      <c r="G1061" s="69"/>
      <c r="H1061" s="69"/>
      <c r="I1061" s="69"/>
      <c r="J1061" s="69"/>
      <c r="K1061" s="73"/>
      <c r="L1061" s="69"/>
      <c r="M1061" s="69"/>
      <c r="N1061" s="71"/>
    </row>
    <row r="1062" s="43" customFormat="1" spans="1:14">
      <c r="A1062" s="69"/>
      <c r="B1062" s="69"/>
      <c r="C1062" s="72"/>
      <c r="D1062" s="69"/>
      <c r="E1062" s="69"/>
      <c r="F1062" s="69"/>
      <c r="G1062" s="69"/>
      <c r="H1062" s="69"/>
      <c r="I1062" s="69"/>
      <c r="J1062" s="69"/>
      <c r="K1062" s="73"/>
      <c r="L1062" s="69"/>
      <c r="M1062" s="69"/>
      <c r="N1062" s="71"/>
    </row>
    <row r="1063" s="43" customFormat="1" spans="1:14">
      <c r="A1063" s="69"/>
      <c r="B1063" s="69"/>
      <c r="C1063" s="72"/>
      <c r="D1063" s="69"/>
      <c r="E1063" s="69"/>
      <c r="F1063" s="69"/>
      <c r="G1063" s="69"/>
      <c r="H1063" s="69"/>
      <c r="I1063" s="69"/>
      <c r="J1063" s="69"/>
      <c r="K1063" s="73"/>
      <c r="L1063" s="69"/>
      <c r="M1063" s="69"/>
      <c r="N1063" s="71"/>
    </row>
    <row r="1064" s="43" customFormat="1" spans="1:14">
      <c r="A1064" s="69"/>
      <c r="B1064" s="69"/>
      <c r="C1064" s="72"/>
      <c r="D1064" s="69"/>
      <c r="E1064" s="69"/>
      <c r="F1064" s="69"/>
      <c r="G1064" s="69"/>
      <c r="H1064" s="69"/>
      <c r="I1064" s="69"/>
      <c r="J1064" s="69"/>
      <c r="K1064" s="73"/>
      <c r="L1064" s="69"/>
      <c r="M1064" s="69"/>
      <c r="N1064" s="71"/>
    </row>
    <row r="1065" s="43" customFormat="1" spans="1:14">
      <c r="A1065" s="69"/>
      <c r="B1065" s="69"/>
      <c r="C1065" s="72"/>
      <c r="D1065" s="69"/>
      <c r="E1065" s="69"/>
      <c r="F1065" s="69"/>
      <c r="G1065" s="69"/>
      <c r="H1065" s="69"/>
      <c r="I1065" s="69"/>
      <c r="J1065" s="69"/>
      <c r="K1065" s="73"/>
      <c r="L1065" s="69"/>
      <c r="M1065" s="69"/>
      <c r="N1065" s="71"/>
    </row>
  </sheetData>
  <mergeCells count="610">
    <mergeCell ref="A1:M1"/>
    <mergeCell ref="A3:A15"/>
    <mergeCell ref="A16:A26"/>
    <mergeCell ref="A27:A41"/>
    <mergeCell ref="A42:A54"/>
    <mergeCell ref="A55:A67"/>
    <mergeCell ref="A68:A81"/>
    <mergeCell ref="A82:A93"/>
    <mergeCell ref="A94:A98"/>
    <mergeCell ref="A99:A111"/>
    <mergeCell ref="A112:A125"/>
    <mergeCell ref="A126:A137"/>
    <mergeCell ref="A138:A149"/>
    <mergeCell ref="A150:A162"/>
    <mergeCell ref="A163:A172"/>
    <mergeCell ref="A173:A182"/>
    <mergeCell ref="A183:A192"/>
    <mergeCell ref="A193:A200"/>
    <mergeCell ref="A201:A209"/>
    <mergeCell ref="A210:A218"/>
    <mergeCell ref="A219:A230"/>
    <mergeCell ref="A231:A240"/>
    <mergeCell ref="A241:A253"/>
    <mergeCell ref="A254:A264"/>
    <mergeCell ref="A265:A273"/>
    <mergeCell ref="A274:A284"/>
    <mergeCell ref="A285:A295"/>
    <mergeCell ref="A296:A310"/>
    <mergeCell ref="A311:A325"/>
    <mergeCell ref="A326:A338"/>
    <mergeCell ref="A339:A350"/>
    <mergeCell ref="A351:A365"/>
    <mergeCell ref="A366:A381"/>
    <mergeCell ref="A382:A396"/>
    <mergeCell ref="A397:A404"/>
    <mergeCell ref="A405:A412"/>
    <mergeCell ref="A413:A419"/>
    <mergeCell ref="A420:A427"/>
    <mergeCell ref="A428:A443"/>
    <mergeCell ref="A444:A456"/>
    <mergeCell ref="A457:A472"/>
    <mergeCell ref="A473:A485"/>
    <mergeCell ref="A486:A496"/>
    <mergeCell ref="A497:A508"/>
    <mergeCell ref="A509:A517"/>
    <mergeCell ref="A518:A526"/>
    <mergeCell ref="A527:A536"/>
    <mergeCell ref="A537:A553"/>
    <mergeCell ref="A554:A565"/>
    <mergeCell ref="A566:A581"/>
    <mergeCell ref="A583:A601"/>
    <mergeCell ref="A602:A617"/>
    <mergeCell ref="A618:A630"/>
    <mergeCell ref="A631:A642"/>
    <mergeCell ref="A643:A653"/>
    <mergeCell ref="A654:A666"/>
    <mergeCell ref="A667:A675"/>
    <mergeCell ref="A676:A689"/>
    <mergeCell ref="A690:A703"/>
    <mergeCell ref="A704:A709"/>
    <mergeCell ref="A710:A717"/>
    <mergeCell ref="A718:A725"/>
    <mergeCell ref="A726:A729"/>
    <mergeCell ref="A730:A737"/>
    <mergeCell ref="A738:A744"/>
    <mergeCell ref="A745:A756"/>
    <mergeCell ref="A757:A761"/>
    <mergeCell ref="A762:A771"/>
    <mergeCell ref="A772:A776"/>
    <mergeCell ref="A777:A783"/>
    <mergeCell ref="A784:A787"/>
    <mergeCell ref="A788:A789"/>
    <mergeCell ref="A790:A791"/>
    <mergeCell ref="A792:A799"/>
    <mergeCell ref="A800:A804"/>
    <mergeCell ref="A806:A811"/>
    <mergeCell ref="A812:A815"/>
    <mergeCell ref="A816:A825"/>
    <mergeCell ref="A826:A830"/>
    <mergeCell ref="A831:A834"/>
    <mergeCell ref="A835:A840"/>
    <mergeCell ref="A841:A848"/>
    <mergeCell ref="A849:A855"/>
    <mergeCell ref="A856:A861"/>
    <mergeCell ref="A862:A867"/>
    <mergeCell ref="A868:A872"/>
    <mergeCell ref="A873:A874"/>
    <mergeCell ref="A875:A877"/>
    <mergeCell ref="H3:H15"/>
    <mergeCell ref="H16:H26"/>
    <mergeCell ref="H27:H41"/>
    <mergeCell ref="H42:H54"/>
    <mergeCell ref="H55:H67"/>
    <mergeCell ref="H68:H81"/>
    <mergeCell ref="H82:H93"/>
    <mergeCell ref="H94:H98"/>
    <mergeCell ref="H99:H111"/>
    <mergeCell ref="H112:H125"/>
    <mergeCell ref="H126:H137"/>
    <mergeCell ref="H138:H149"/>
    <mergeCell ref="H150:H162"/>
    <mergeCell ref="H163:H172"/>
    <mergeCell ref="H173:H182"/>
    <mergeCell ref="H183:H192"/>
    <mergeCell ref="H193:H200"/>
    <mergeCell ref="H201:H209"/>
    <mergeCell ref="H210:H218"/>
    <mergeCell ref="H219:H230"/>
    <mergeCell ref="H231:H240"/>
    <mergeCell ref="H241:H253"/>
    <mergeCell ref="H254:H264"/>
    <mergeCell ref="H265:H273"/>
    <mergeCell ref="H274:H284"/>
    <mergeCell ref="H285:H295"/>
    <mergeCell ref="H296:H310"/>
    <mergeCell ref="H311:H325"/>
    <mergeCell ref="H326:H338"/>
    <mergeCell ref="H339:H350"/>
    <mergeCell ref="H351:H365"/>
    <mergeCell ref="H366:H381"/>
    <mergeCell ref="H382:H396"/>
    <mergeCell ref="H397:H404"/>
    <mergeCell ref="H405:H412"/>
    <mergeCell ref="H413:H419"/>
    <mergeCell ref="H420:H427"/>
    <mergeCell ref="H428:H443"/>
    <mergeCell ref="H444:H456"/>
    <mergeCell ref="H457:H472"/>
    <mergeCell ref="H473:H485"/>
    <mergeCell ref="H486:H496"/>
    <mergeCell ref="H497:H508"/>
    <mergeCell ref="H509:H517"/>
    <mergeCell ref="H518:H526"/>
    <mergeCell ref="H527:H536"/>
    <mergeCell ref="H537:H553"/>
    <mergeCell ref="H554:H565"/>
    <mergeCell ref="H566:H581"/>
    <mergeCell ref="H582:H601"/>
    <mergeCell ref="H602:H617"/>
    <mergeCell ref="H618:H630"/>
    <mergeCell ref="H631:H642"/>
    <mergeCell ref="H643:H653"/>
    <mergeCell ref="H654:H666"/>
    <mergeCell ref="H667:H675"/>
    <mergeCell ref="H676:H689"/>
    <mergeCell ref="H690:H703"/>
    <mergeCell ref="H704:H709"/>
    <mergeCell ref="H710:H717"/>
    <mergeCell ref="H718:H725"/>
    <mergeCell ref="H726:H729"/>
    <mergeCell ref="H730:H737"/>
    <mergeCell ref="H738:H744"/>
    <mergeCell ref="H745:H756"/>
    <mergeCell ref="H757:H761"/>
    <mergeCell ref="H762:H771"/>
    <mergeCell ref="H772:H776"/>
    <mergeCell ref="H777:H783"/>
    <mergeCell ref="H784:H787"/>
    <mergeCell ref="H788:H789"/>
    <mergeCell ref="H790:H791"/>
    <mergeCell ref="H792:H799"/>
    <mergeCell ref="H800:H804"/>
    <mergeCell ref="H806:H811"/>
    <mergeCell ref="H812:H815"/>
    <mergeCell ref="H816:H825"/>
    <mergeCell ref="H826:H830"/>
    <mergeCell ref="H831:H834"/>
    <mergeCell ref="H835:H840"/>
    <mergeCell ref="H841:H848"/>
    <mergeCell ref="H849:H855"/>
    <mergeCell ref="H856:H861"/>
    <mergeCell ref="H862:H867"/>
    <mergeCell ref="H868:H872"/>
    <mergeCell ref="H873:H874"/>
    <mergeCell ref="H875:H877"/>
    <mergeCell ref="I3:I15"/>
    <mergeCell ref="I16:I26"/>
    <mergeCell ref="I27:I41"/>
    <mergeCell ref="I42:I54"/>
    <mergeCell ref="I55:I67"/>
    <mergeCell ref="I68:I81"/>
    <mergeCell ref="I82:I93"/>
    <mergeCell ref="I94:I98"/>
    <mergeCell ref="I99:I111"/>
    <mergeCell ref="I112:I125"/>
    <mergeCell ref="I126:I137"/>
    <mergeCell ref="I138:I149"/>
    <mergeCell ref="I150:I162"/>
    <mergeCell ref="I163:I172"/>
    <mergeCell ref="I173:I182"/>
    <mergeCell ref="I183:I192"/>
    <mergeCell ref="I193:I200"/>
    <mergeCell ref="I201:I209"/>
    <mergeCell ref="I210:I218"/>
    <mergeCell ref="I219:I230"/>
    <mergeCell ref="I231:I240"/>
    <mergeCell ref="I241:I253"/>
    <mergeCell ref="I254:I264"/>
    <mergeCell ref="I265:I273"/>
    <mergeCell ref="I274:I284"/>
    <mergeCell ref="I285:I295"/>
    <mergeCell ref="I296:I310"/>
    <mergeCell ref="I311:I325"/>
    <mergeCell ref="I326:I338"/>
    <mergeCell ref="I339:I350"/>
    <mergeCell ref="I351:I365"/>
    <mergeCell ref="I366:I381"/>
    <mergeCell ref="I382:I396"/>
    <mergeCell ref="I397:I404"/>
    <mergeCell ref="I405:I412"/>
    <mergeCell ref="I413:I419"/>
    <mergeCell ref="I420:I427"/>
    <mergeCell ref="I428:I443"/>
    <mergeCell ref="I444:I456"/>
    <mergeCell ref="I457:I472"/>
    <mergeCell ref="I473:I485"/>
    <mergeCell ref="I486:I496"/>
    <mergeCell ref="I497:I508"/>
    <mergeCell ref="I509:I517"/>
    <mergeCell ref="I518:I526"/>
    <mergeCell ref="I527:I536"/>
    <mergeCell ref="I537:I553"/>
    <mergeCell ref="I554:I565"/>
    <mergeCell ref="I566:I581"/>
    <mergeCell ref="I582:I601"/>
    <mergeCell ref="I602:I617"/>
    <mergeCell ref="I618:I630"/>
    <mergeCell ref="I631:I642"/>
    <mergeCell ref="I643:I653"/>
    <mergeCell ref="I654:I666"/>
    <mergeCell ref="I667:I675"/>
    <mergeCell ref="I676:I689"/>
    <mergeCell ref="I690:I703"/>
    <mergeCell ref="I704:I709"/>
    <mergeCell ref="I710:I717"/>
    <mergeCell ref="I718:I725"/>
    <mergeCell ref="I726:I729"/>
    <mergeCell ref="I730:I737"/>
    <mergeCell ref="I738:I744"/>
    <mergeCell ref="I745:I756"/>
    <mergeCell ref="I757:I761"/>
    <mergeCell ref="I762:I771"/>
    <mergeCell ref="I772:I776"/>
    <mergeCell ref="I777:I783"/>
    <mergeCell ref="I784:I787"/>
    <mergeCell ref="I788:I789"/>
    <mergeCell ref="I790:I791"/>
    <mergeCell ref="I792:I799"/>
    <mergeCell ref="I800:I804"/>
    <mergeCell ref="I806:I811"/>
    <mergeCell ref="I812:I815"/>
    <mergeCell ref="I816:I825"/>
    <mergeCell ref="I826:I830"/>
    <mergeCell ref="I831:I834"/>
    <mergeCell ref="I835:I840"/>
    <mergeCell ref="I841:I848"/>
    <mergeCell ref="I849:I855"/>
    <mergeCell ref="I856:I861"/>
    <mergeCell ref="I862:I867"/>
    <mergeCell ref="I868:I872"/>
    <mergeCell ref="I873:I874"/>
    <mergeCell ref="I875:I877"/>
    <mergeCell ref="J3:J15"/>
    <mergeCell ref="J16:J26"/>
    <mergeCell ref="J27:J41"/>
    <mergeCell ref="J42:J54"/>
    <mergeCell ref="J55:J67"/>
    <mergeCell ref="J68:J81"/>
    <mergeCell ref="J82:J93"/>
    <mergeCell ref="J94:J98"/>
    <mergeCell ref="J99:J111"/>
    <mergeCell ref="J112:J125"/>
    <mergeCell ref="J126:J137"/>
    <mergeCell ref="J138:J149"/>
    <mergeCell ref="J150:J162"/>
    <mergeCell ref="J163:J172"/>
    <mergeCell ref="J173:J182"/>
    <mergeCell ref="J183:J192"/>
    <mergeCell ref="J193:J200"/>
    <mergeCell ref="J201:J209"/>
    <mergeCell ref="J210:J218"/>
    <mergeCell ref="J219:J230"/>
    <mergeCell ref="J231:J240"/>
    <mergeCell ref="J241:J253"/>
    <mergeCell ref="J254:J264"/>
    <mergeCell ref="J265:J273"/>
    <mergeCell ref="J274:J284"/>
    <mergeCell ref="J285:J295"/>
    <mergeCell ref="J296:J310"/>
    <mergeCell ref="J311:J325"/>
    <mergeCell ref="J326:J338"/>
    <mergeCell ref="J339:J350"/>
    <mergeCell ref="J351:J365"/>
    <mergeCell ref="J366:J381"/>
    <mergeCell ref="J382:J396"/>
    <mergeCell ref="J397:J404"/>
    <mergeCell ref="J405:J412"/>
    <mergeCell ref="J413:J419"/>
    <mergeCell ref="J420:J427"/>
    <mergeCell ref="J428:J443"/>
    <mergeCell ref="J444:J456"/>
    <mergeCell ref="J457:J472"/>
    <mergeCell ref="J473:J485"/>
    <mergeCell ref="J486:J496"/>
    <mergeCell ref="J497:J508"/>
    <mergeCell ref="J509:J517"/>
    <mergeCell ref="J518:J526"/>
    <mergeCell ref="J527:J536"/>
    <mergeCell ref="J537:J553"/>
    <mergeCell ref="J554:J565"/>
    <mergeCell ref="J566:J581"/>
    <mergeCell ref="J582:J601"/>
    <mergeCell ref="J602:J617"/>
    <mergeCell ref="J618:J630"/>
    <mergeCell ref="J631:J642"/>
    <mergeCell ref="J643:J653"/>
    <mergeCell ref="J654:J666"/>
    <mergeCell ref="J667:J675"/>
    <mergeCell ref="J676:J689"/>
    <mergeCell ref="J690:J703"/>
    <mergeCell ref="J704:J709"/>
    <mergeCell ref="J710:J717"/>
    <mergeCell ref="J718:J725"/>
    <mergeCell ref="J726:J729"/>
    <mergeCell ref="J730:J737"/>
    <mergeCell ref="J738:J744"/>
    <mergeCell ref="J745:J756"/>
    <mergeCell ref="J757:J761"/>
    <mergeCell ref="J762:J771"/>
    <mergeCell ref="J772:J776"/>
    <mergeCell ref="J777:J783"/>
    <mergeCell ref="J784:J787"/>
    <mergeCell ref="J788:J789"/>
    <mergeCell ref="J790:J791"/>
    <mergeCell ref="J792:J799"/>
    <mergeCell ref="J800:J804"/>
    <mergeCell ref="J806:J811"/>
    <mergeCell ref="J812:J815"/>
    <mergeCell ref="J816:J825"/>
    <mergeCell ref="J826:J830"/>
    <mergeCell ref="J831:J834"/>
    <mergeCell ref="J835:J840"/>
    <mergeCell ref="J841:J848"/>
    <mergeCell ref="J849:J855"/>
    <mergeCell ref="J856:J861"/>
    <mergeCell ref="J862:J867"/>
    <mergeCell ref="J868:J872"/>
    <mergeCell ref="J873:J874"/>
    <mergeCell ref="J875:J877"/>
    <mergeCell ref="K3:K15"/>
    <mergeCell ref="K16:K26"/>
    <mergeCell ref="K27:K41"/>
    <mergeCell ref="K42:K54"/>
    <mergeCell ref="K55:K67"/>
    <mergeCell ref="K68:K81"/>
    <mergeCell ref="K82:K93"/>
    <mergeCell ref="K94:K98"/>
    <mergeCell ref="K99:K111"/>
    <mergeCell ref="K112:K125"/>
    <mergeCell ref="K126:K137"/>
    <mergeCell ref="K138:K149"/>
    <mergeCell ref="K150:K162"/>
    <mergeCell ref="K163:K172"/>
    <mergeCell ref="K173:K182"/>
    <mergeCell ref="K183:K192"/>
    <mergeCell ref="K193:K200"/>
    <mergeCell ref="K201:K209"/>
    <mergeCell ref="K210:K218"/>
    <mergeCell ref="K219:K230"/>
    <mergeCell ref="K231:K240"/>
    <mergeCell ref="K241:K253"/>
    <mergeCell ref="K254:K264"/>
    <mergeCell ref="K265:K273"/>
    <mergeCell ref="K274:K284"/>
    <mergeCell ref="K285:K295"/>
    <mergeCell ref="K296:K310"/>
    <mergeCell ref="K311:K325"/>
    <mergeCell ref="K326:K338"/>
    <mergeCell ref="K339:K350"/>
    <mergeCell ref="K351:K365"/>
    <mergeCell ref="K366:K381"/>
    <mergeCell ref="K382:K396"/>
    <mergeCell ref="K397:K404"/>
    <mergeCell ref="K405:K412"/>
    <mergeCell ref="K413:K419"/>
    <mergeCell ref="K420:K427"/>
    <mergeCell ref="K428:K443"/>
    <mergeCell ref="K444:K456"/>
    <mergeCell ref="K457:K472"/>
    <mergeCell ref="K473:K485"/>
    <mergeCell ref="K486:K496"/>
    <mergeCell ref="K497:K508"/>
    <mergeCell ref="K509:K517"/>
    <mergeCell ref="K518:K526"/>
    <mergeCell ref="K527:K536"/>
    <mergeCell ref="K537:K553"/>
    <mergeCell ref="K554:K565"/>
    <mergeCell ref="K566:K581"/>
    <mergeCell ref="K582:K601"/>
    <mergeCell ref="K602:K617"/>
    <mergeCell ref="K618:K630"/>
    <mergeCell ref="K631:K642"/>
    <mergeCell ref="K643:K653"/>
    <mergeCell ref="K654:K666"/>
    <mergeCell ref="K667:K675"/>
    <mergeCell ref="K676:K689"/>
    <mergeCell ref="K690:K703"/>
    <mergeCell ref="K704:K709"/>
    <mergeCell ref="K710:K717"/>
    <mergeCell ref="K718:K725"/>
    <mergeCell ref="K726:K729"/>
    <mergeCell ref="K730:K737"/>
    <mergeCell ref="K738:K744"/>
    <mergeCell ref="K745:K756"/>
    <mergeCell ref="K757:K761"/>
    <mergeCell ref="K762:K771"/>
    <mergeCell ref="K772:K776"/>
    <mergeCell ref="K777:K783"/>
    <mergeCell ref="K784:K787"/>
    <mergeCell ref="K788:K789"/>
    <mergeCell ref="K790:K791"/>
    <mergeCell ref="K792:K799"/>
    <mergeCell ref="K800:K804"/>
    <mergeCell ref="K806:K811"/>
    <mergeCell ref="K812:K815"/>
    <mergeCell ref="K816:K825"/>
    <mergeCell ref="K826:K830"/>
    <mergeCell ref="K831:K834"/>
    <mergeCell ref="K835:K840"/>
    <mergeCell ref="K841:K848"/>
    <mergeCell ref="K849:K855"/>
    <mergeCell ref="K856:K861"/>
    <mergeCell ref="K862:K867"/>
    <mergeCell ref="K868:K872"/>
    <mergeCell ref="K873:K874"/>
    <mergeCell ref="K875:K877"/>
    <mergeCell ref="L3:L15"/>
    <mergeCell ref="L16:L26"/>
    <mergeCell ref="L27:L41"/>
    <mergeCell ref="L42:L54"/>
    <mergeCell ref="L55:L67"/>
    <mergeCell ref="L68:L81"/>
    <mergeCell ref="L82:L93"/>
    <mergeCell ref="L94:L98"/>
    <mergeCell ref="L99:L111"/>
    <mergeCell ref="L112:L125"/>
    <mergeCell ref="L126:L137"/>
    <mergeCell ref="L138:L149"/>
    <mergeCell ref="L150:L162"/>
    <mergeCell ref="L163:L172"/>
    <mergeCell ref="L173:L182"/>
    <mergeCell ref="L183:L192"/>
    <mergeCell ref="L193:L200"/>
    <mergeCell ref="L201:L209"/>
    <mergeCell ref="L210:L218"/>
    <mergeCell ref="L219:L230"/>
    <mergeCell ref="L231:L240"/>
    <mergeCell ref="L241:L253"/>
    <mergeCell ref="L254:L264"/>
    <mergeCell ref="L265:L273"/>
    <mergeCell ref="L274:L284"/>
    <mergeCell ref="L285:L295"/>
    <mergeCell ref="L296:L310"/>
    <mergeCell ref="L311:L325"/>
    <mergeCell ref="L326:L338"/>
    <mergeCell ref="L339:L350"/>
    <mergeCell ref="L351:L365"/>
    <mergeCell ref="L366:L381"/>
    <mergeCell ref="L382:L396"/>
    <mergeCell ref="L397:L404"/>
    <mergeCell ref="L405:L412"/>
    <mergeCell ref="L413:L419"/>
    <mergeCell ref="L420:L427"/>
    <mergeCell ref="L428:L443"/>
    <mergeCell ref="L444:L456"/>
    <mergeCell ref="L457:L472"/>
    <mergeCell ref="L473:L485"/>
    <mergeCell ref="L486:L496"/>
    <mergeCell ref="L497:L508"/>
    <mergeCell ref="L509:L517"/>
    <mergeCell ref="L518:L526"/>
    <mergeCell ref="L527:L536"/>
    <mergeCell ref="L537:L553"/>
    <mergeCell ref="L554:L565"/>
    <mergeCell ref="L566:L581"/>
    <mergeCell ref="L582:L601"/>
    <mergeCell ref="L602:L617"/>
    <mergeCell ref="L618:L630"/>
    <mergeCell ref="L631:L642"/>
    <mergeCell ref="L643:L653"/>
    <mergeCell ref="L654:L666"/>
    <mergeCell ref="L667:L675"/>
    <mergeCell ref="L676:L689"/>
    <mergeCell ref="L690:L703"/>
    <mergeCell ref="L704:L709"/>
    <mergeCell ref="L710:L717"/>
    <mergeCell ref="L718:L725"/>
    <mergeCell ref="L726:L729"/>
    <mergeCell ref="L730:L737"/>
    <mergeCell ref="L738:L744"/>
    <mergeCell ref="L745:L756"/>
    <mergeCell ref="L757:L761"/>
    <mergeCell ref="L762:L771"/>
    <mergeCell ref="L772:L776"/>
    <mergeCell ref="L777:L783"/>
    <mergeCell ref="L784:L787"/>
    <mergeCell ref="L788:L789"/>
    <mergeCell ref="L790:L791"/>
    <mergeCell ref="L792:L799"/>
    <mergeCell ref="L800:L804"/>
    <mergeCell ref="L806:L811"/>
    <mergeCell ref="L812:L815"/>
    <mergeCell ref="L816:L825"/>
    <mergeCell ref="L826:L830"/>
    <mergeCell ref="L831:L834"/>
    <mergeCell ref="L835:L840"/>
    <mergeCell ref="L841:L848"/>
    <mergeCell ref="L849:L855"/>
    <mergeCell ref="L856:L861"/>
    <mergeCell ref="L862:L867"/>
    <mergeCell ref="L868:L872"/>
    <mergeCell ref="L873:L874"/>
    <mergeCell ref="L875:L877"/>
    <mergeCell ref="M3:M15"/>
    <mergeCell ref="M16:M26"/>
    <mergeCell ref="M27:M41"/>
    <mergeCell ref="M42:M54"/>
    <mergeCell ref="M55:M67"/>
    <mergeCell ref="M68:M81"/>
    <mergeCell ref="M82:M93"/>
    <mergeCell ref="M94:M98"/>
    <mergeCell ref="M99:M111"/>
    <mergeCell ref="M112:M125"/>
    <mergeCell ref="M126:M137"/>
    <mergeCell ref="M138:M149"/>
    <mergeCell ref="M150:M162"/>
    <mergeCell ref="M163:M172"/>
    <mergeCell ref="M173:M182"/>
    <mergeCell ref="M183:M192"/>
    <mergeCell ref="M193:M200"/>
    <mergeCell ref="M201:M209"/>
    <mergeCell ref="M210:M218"/>
    <mergeCell ref="M219:M230"/>
    <mergeCell ref="M231:M240"/>
    <mergeCell ref="M241:M253"/>
    <mergeCell ref="M254:M264"/>
    <mergeCell ref="M265:M273"/>
    <mergeCell ref="M274:M284"/>
    <mergeCell ref="M285:M295"/>
    <mergeCell ref="M296:M310"/>
    <mergeCell ref="M311:M325"/>
    <mergeCell ref="M326:M338"/>
    <mergeCell ref="M339:M350"/>
    <mergeCell ref="M351:M365"/>
    <mergeCell ref="M366:M381"/>
    <mergeCell ref="M382:M396"/>
    <mergeCell ref="M397:M404"/>
    <mergeCell ref="M405:M412"/>
    <mergeCell ref="M413:M419"/>
    <mergeCell ref="M420:M427"/>
    <mergeCell ref="M428:M443"/>
    <mergeCell ref="M444:M456"/>
    <mergeCell ref="M457:M472"/>
    <mergeCell ref="M473:M485"/>
    <mergeCell ref="M486:M496"/>
    <mergeCell ref="M497:M508"/>
    <mergeCell ref="M509:M517"/>
    <mergeCell ref="M518:M526"/>
    <mergeCell ref="M527:M536"/>
    <mergeCell ref="M537:M553"/>
    <mergeCell ref="M554:M565"/>
    <mergeCell ref="M566:M581"/>
    <mergeCell ref="M582:M601"/>
    <mergeCell ref="M602:M617"/>
    <mergeCell ref="M618:M630"/>
    <mergeCell ref="M631:M642"/>
    <mergeCell ref="M643:M653"/>
    <mergeCell ref="M654:M666"/>
    <mergeCell ref="M667:M675"/>
    <mergeCell ref="M676:M689"/>
    <mergeCell ref="M690:M703"/>
    <mergeCell ref="M704:M709"/>
    <mergeCell ref="M710:M717"/>
    <mergeCell ref="M718:M725"/>
    <mergeCell ref="M726:M729"/>
    <mergeCell ref="M730:M737"/>
    <mergeCell ref="M738:M744"/>
    <mergeCell ref="M745:M756"/>
    <mergeCell ref="M757:M761"/>
    <mergeCell ref="M762:M771"/>
    <mergeCell ref="M772:M776"/>
    <mergeCell ref="M777:M783"/>
    <mergeCell ref="M784:M787"/>
    <mergeCell ref="M788:M789"/>
    <mergeCell ref="M790:M791"/>
    <mergeCell ref="M792:M799"/>
    <mergeCell ref="M800:M804"/>
    <mergeCell ref="M806:M811"/>
    <mergeCell ref="M812:M815"/>
    <mergeCell ref="M816:M825"/>
    <mergeCell ref="M826:M830"/>
    <mergeCell ref="M831:M834"/>
    <mergeCell ref="M835:M840"/>
    <mergeCell ref="M841:M848"/>
    <mergeCell ref="M849:M855"/>
    <mergeCell ref="M856:M861"/>
    <mergeCell ref="M862:M867"/>
    <mergeCell ref="M868:M872"/>
    <mergeCell ref="M873:M874"/>
    <mergeCell ref="M875:M87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Rational</cp:lastModifiedBy>
  <dcterms:created xsi:type="dcterms:W3CDTF">2019-10-26T05:26:00Z</dcterms:created>
  <dcterms:modified xsi:type="dcterms:W3CDTF">2023-11-07T02:31:11Z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842D609E68A946309C51F508F29A658F</vt:lpwstr>
  </property>
  <property fmtid="{D5CDD505-2E9C-101B-9397-08002B2CF9AE}" pid="4" name="KSOReadingLayout">
    <vt:bool>false</vt:bool>
  </property>
</Properties>
</file>