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 tabRatio="903" activeTab="14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5" hidden="1">日常考勤!$B$1:$B$93</definedName>
    <definedName name="_xlnm._FilterDatabase" localSheetId="9" hidden="1">宿舍纪律!#REF!</definedName>
    <definedName name="_xlnm._FilterDatabase" localSheetId="7" hidden="1">宿舍卫生!$F$1:$F$762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<sst xmlns="http://schemas.openxmlformats.org/spreadsheetml/2006/main" count="2784" uniqueCount="1043">
  <si>
    <r>
      <rPr>
        <b/>
        <sz val="16"/>
        <color theme="1"/>
        <rFont val="SimSun"/>
        <charset val="134"/>
      </rPr>
      <t>智造学院2022-2023-2学期第十五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</si>
  <si>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</si>
  <si>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</si>
  <si>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</si>
  <si>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</si>
  <si>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</si>
  <si>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</si>
  <si>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</si>
  <si>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</si>
  <si>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</si>
  <si>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</si>
  <si>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</si>
  <si>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</si>
  <si>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</si>
  <si>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</si>
  <si>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</si>
  <si>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</si>
  <si>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</si>
  <si>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</si>
  <si>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</si>
  <si>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</si>
  <si>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</si>
  <si>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</si>
  <si>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</si>
  <si>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</si>
  <si>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</si>
  <si>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</si>
  <si>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</si>
  <si>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</si>
  <si>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</si>
  <si>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</si>
  <si>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</si>
  <si>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</si>
  <si>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</si>
  <si>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</si>
  <si>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</si>
  <si>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</si>
  <si>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</si>
  <si>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</si>
  <si>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物联网2311</t>
  </si>
  <si>
    <t>物联网2321</t>
  </si>
  <si>
    <t>物联网2331</t>
  </si>
  <si>
    <t>云计算2311</t>
  </si>
  <si>
    <t>云计算2313</t>
  </si>
  <si>
    <t>本周的流动红旗班级:</t>
  </si>
  <si>
    <t>物联网2321 机电2321 汽车2313 大数据2313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</si>
  <si>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</si>
  <si>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</si>
  <si>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</si>
  <si>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</si>
  <si>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</si>
  <si>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</si>
  <si>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</si>
  <si>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</si>
  <si>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</si>
  <si>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</si>
  <si>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</si>
  <si>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</si>
  <si>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</si>
  <si>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</si>
  <si>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</si>
  <si>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</si>
  <si>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</si>
  <si>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</si>
  <si>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</si>
  <si>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</si>
  <si>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</si>
  <si>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</si>
  <si>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</si>
  <si>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</si>
  <si>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</si>
  <si>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</si>
  <si>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</si>
  <si>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</si>
  <si>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</si>
  <si>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</si>
  <si>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</si>
  <si>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</si>
  <si>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理化测试2211 汽车2213 理化测试2221 汽卓2221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</si>
  <si>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</si>
  <si>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</si>
  <si>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</si>
  <si>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</si>
  <si>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</si>
  <si>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</si>
  <si>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</si>
  <si>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</si>
  <si>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</si>
  <si>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</si>
  <si>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</si>
  <si>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</si>
  <si>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</si>
  <si>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</si>
  <si>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</si>
  <si>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</si>
  <si>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</si>
  <si>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</si>
  <si>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</si>
  <si>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</si>
  <si>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</si>
  <si>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</si>
  <si>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</si>
  <si>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</si>
  <si>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</si>
  <si>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</si>
  <si>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</si>
  <si>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</si>
  <si>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</si>
  <si>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</si>
  <si>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</si>
  <si>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</si>
  <si>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</si>
  <si>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</si>
  <si>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</si>
  <si>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</si>
  <si>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</si>
  <si>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</si>
  <si>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智能制造学院第十五周早晚自习汇总表</t>
  </si>
  <si>
    <t>焊接2321</t>
  </si>
  <si>
    <t>焊接2331</t>
  </si>
  <si>
    <t>智能制造学院第十五周早晚自习详情表</t>
  </si>
  <si>
    <t>姓名</t>
  </si>
  <si>
    <t>扣分</t>
  </si>
  <si>
    <t>日期</t>
  </si>
  <si>
    <t>总计</t>
  </si>
  <si>
    <t>张尧</t>
  </si>
  <si>
    <t>旷课（晚）</t>
  </si>
  <si>
    <t>周日</t>
  </si>
  <si>
    <t>龚黎丞</t>
  </si>
  <si>
    <t>朱星宇</t>
  </si>
  <si>
    <t>张爱国</t>
  </si>
  <si>
    <t>闵逸凡</t>
  </si>
  <si>
    <t>全班</t>
  </si>
  <si>
    <t>早退</t>
  </si>
  <si>
    <t>周一</t>
  </si>
  <si>
    <t>旷课（早）</t>
  </si>
  <si>
    <t>周二</t>
  </si>
  <si>
    <t>胡宸健</t>
  </si>
  <si>
    <t>严宇翔</t>
  </si>
  <si>
    <t>周三</t>
  </si>
  <si>
    <t>周四</t>
  </si>
  <si>
    <t>胡宸建</t>
  </si>
  <si>
    <t>周五</t>
  </si>
  <si>
    <t>刘杰</t>
  </si>
  <si>
    <t>闫泽康</t>
  </si>
  <si>
    <t>未带一卡通</t>
  </si>
  <si>
    <t>张韩</t>
  </si>
  <si>
    <r>
      <rPr>
        <sz val="11"/>
        <color theme="1"/>
        <rFont val="宋体"/>
        <charset val="134"/>
        <scheme val="minor"/>
      </rPr>
      <t>杨德毅</t>
    </r>
  </si>
  <si>
    <r>
      <rPr>
        <sz val="11"/>
        <color theme="1"/>
        <rFont val="宋体"/>
        <charset val="134"/>
        <scheme val="minor"/>
      </rPr>
      <t>刘杰</t>
    </r>
  </si>
  <si>
    <r>
      <rPr>
        <sz val="11"/>
        <color theme="1"/>
        <rFont val="宋体"/>
        <charset val="134"/>
        <scheme val="minor"/>
      </rPr>
      <t>闫泽康</t>
    </r>
  </si>
  <si>
    <r>
      <rPr>
        <sz val="11"/>
        <color theme="1"/>
        <rFont val="宋体"/>
        <charset val="134"/>
        <scheme val="minor"/>
      </rPr>
      <t>潘本旭</t>
    </r>
  </si>
  <si>
    <r>
      <rPr>
        <sz val="11"/>
        <color theme="1"/>
        <rFont val="宋体"/>
        <charset val="134"/>
        <scheme val="minor"/>
      </rPr>
      <t>鲁文强</t>
    </r>
  </si>
  <si>
    <t>郑明轩</t>
  </si>
  <si>
    <r>
      <rPr>
        <sz val="11"/>
        <color theme="1"/>
        <rFont val="宋体"/>
        <charset val="134"/>
        <scheme val="minor"/>
      </rPr>
      <t>符德桂</t>
    </r>
  </si>
  <si>
    <t>覃柳花</t>
  </si>
  <si>
    <t>玩手机</t>
  </si>
  <si>
    <t>潘本旭</t>
  </si>
  <si>
    <t>两个人</t>
  </si>
  <si>
    <t>五个人</t>
  </si>
  <si>
    <t>少五部手机</t>
  </si>
  <si>
    <t>杨德毅</t>
  </si>
  <si>
    <t>王力</t>
  </si>
  <si>
    <t>吴烨</t>
  </si>
  <si>
    <t>王子安</t>
  </si>
  <si>
    <t>翟金山</t>
  </si>
  <si>
    <t>于家亮</t>
  </si>
  <si>
    <t>张彦京</t>
  </si>
  <si>
    <t>刘重阳</t>
  </si>
  <si>
    <t>苏日昌</t>
  </si>
  <si>
    <t>旷课（早）3次</t>
  </si>
  <si>
    <t>旷课（晚）4次</t>
  </si>
  <si>
    <t>王善楠</t>
  </si>
  <si>
    <t>张博进</t>
  </si>
  <si>
    <t>刘子阳</t>
  </si>
  <si>
    <t>早退（早）</t>
  </si>
  <si>
    <t>管卓凡</t>
  </si>
  <si>
    <t>王博</t>
  </si>
  <si>
    <t>潘子涵</t>
  </si>
  <si>
    <t>三个人</t>
  </si>
  <si>
    <t>早退（晚）</t>
  </si>
  <si>
    <t>孙轩轩</t>
  </si>
  <si>
    <t>三人</t>
  </si>
  <si>
    <t>未带手机</t>
  </si>
  <si>
    <t>王绥泰</t>
  </si>
  <si>
    <t>少五部</t>
  </si>
  <si>
    <t>手机</t>
  </si>
  <si>
    <t>四个人</t>
  </si>
  <si>
    <t>迟到（早）</t>
  </si>
  <si>
    <t>孙钰婷</t>
  </si>
  <si>
    <t>王晔晗</t>
  </si>
  <si>
    <t>徐汉城</t>
  </si>
  <si>
    <t>何雨</t>
  </si>
  <si>
    <t>董兴帅</t>
  </si>
  <si>
    <t>张宇博</t>
  </si>
  <si>
    <t>许政</t>
  </si>
  <si>
    <t>张涛</t>
  </si>
  <si>
    <t>迟到</t>
  </si>
  <si>
    <t>杨康</t>
  </si>
  <si>
    <t>徐弘毅</t>
  </si>
  <si>
    <t>何登磊</t>
  </si>
  <si>
    <t>崔益豪</t>
  </si>
  <si>
    <t>徐继富</t>
  </si>
  <si>
    <t>玩手机（晚）</t>
  </si>
  <si>
    <t xml:space="preserve">徐继富 </t>
  </si>
  <si>
    <t>睡觉</t>
  </si>
  <si>
    <t>谢创创</t>
  </si>
  <si>
    <t>蔡盈盈</t>
  </si>
  <si>
    <t>邓锦</t>
  </si>
  <si>
    <t>杨紫怡</t>
  </si>
  <si>
    <t>少一部</t>
  </si>
  <si>
    <t>一人</t>
  </si>
  <si>
    <t>陈志方</t>
  </si>
  <si>
    <t>吴家宇</t>
  </si>
  <si>
    <t>高研赫</t>
  </si>
  <si>
    <t>一个人</t>
  </si>
  <si>
    <t>李杰</t>
  </si>
  <si>
    <t>睡觉（晚）</t>
  </si>
  <si>
    <t>少三部</t>
  </si>
  <si>
    <t>田若兮</t>
  </si>
  <si>
    <t>未带一卡通（晚）</t>
  </si>
  <si>
    <t>代珊珊</t>
  </si>
  <si>
    <t>焊接(3+2)2121</t>
  </si>
  <si>
    <t>机械电子2011</t>
  </si>
  <si>
    <t>理化测试2111</t>
  </si>
  <si>
    <t>理化测试2121</t>
  </si>
  <si>
    <t>第十五周课堂反馈表</t>
  </si>
  <si>
    <t>星期</t>
  </si>
  <si>
    <t>节数</t>
  </si>
  <si>
    <t>课程</t>
  </si>
  <si>
    <t>纪律</t>
  </si>
  <si>
    <t>星期日</t>
  </si>
  <si>
    <t>郑嘉成</t>
  </si>
  <si>
    <t>7-8</t>
  </si>
  <si>
    <t>信息技术</t>
  </si>
  <si>
    <t>张宸铭</t>
  </si>
  <si>
    <t>旷课</t>
  </si>
  <si>
    <t>星期一</t>
  </si>
  <si>
    <t>陈良宇</t>
  </si>
  <si>
    <t>1-3</t>
  </si>
  <si>
    <t>熔化极气体保护焊接</t>
  </si>
  <si>
    <t>熊云丽</t>
  </si>
  <si>
    <t>1-2</t>
  </si>
  <si>
    <t>思想道德与法制</t>
  </si>
  <si>
    <t>蔡峰彬</t>
  </si>
  <si>
    <t>顾梓杰</t>
  </si>
  <si>
    <t>陈永生</t>
  </si>
  <si>
    <t>5-6</t>
  </si>
  <si>
    <t>军事理论</t>
  </si>
  <si>
    <t>代李昊</t>
  </si>
  <si>
    <t>何伟松</t>
  </si>
  <si>
    <t>形式与政策</t>
  </si>
  <si>
    <t>9-10</t>
  </si>
  <si>
    <t>温宇昊</t>
  </si>
  <si>
    <t>徐建豪</t>
  </si>
  <si>
    <t>周泓成</t>
  </si>
  <si>
    <t>吴雨欣</t>
  </si>
  <si>
    <t>龙薇旭</t>
  </si>
  <si>
    <t>张昊</t>
  </si>
  <si>
    <t>3-4</t>
  </si>
  <si>
    <t>周瑞希</t>
  </si>
  <si>
    <t>陆雨轩</t>
  </si>
  <si>
    <t>陈藤辉</t>
  </si>
  <si>
    <t>张邓杨</t>
  </si>
  <si>
    <t>大学就业</t>
  </si>
  <si>
    <t>温子轩</t>
  </si>
  <si>
    <t>英语</t>
  </si>
  <si>
    <t>何云飞</t>
  </si>
  <si>
    <t>谭登宇</t>
  </si>
  <si>
    <t>星期二</t>
  </si>
  <si>
    <t>机械基础</t>
  </si>
  <si>
    <t>高数</t>
  </si>
  <si>
    <t>杜俊潮</t>
  </si>
  <si>
    <t>谢智恒</t>
  </si>
  <si>
    <t>黄鑫</t>
  </si>
  <si>
    <t>赵毅鹏</t>
  </si>
  <si>
    <t>陈梓凌</t>
  </si>
  <si>
    <t>王振宇</t>
  </si>
  <si>
    <t>习近平新时代中国特色社会主义概论</t>
  </si>
  <si>
    <t>星期三</t>
  </si>
  <si>
    <t>1-4</t>
  </si>
  <si>
    <t>职业沟通与技巧</t>
  </si>
  <si>
    <t>柴成宇</t>
  </si>
  <si>
    <t>董醒宇</t>
  </si>
  <si>
    <t>电工电气技术</t>
  </si>
  <si>
    <t>王君越</t>
  </si>
  <si>
    <t>王皓</t>
  </si>
  <si>
    <t>星期四</t>
  </si>
  <si>
    <t>5-8</t>
  </si>
  <si>
    <t>星期五</t>
  </si>
  <si>
    <t>王文博</t>
  </si>
  <si>
    <t>工程制图</t>
  </si>
  <si>
    <t>心理健康</t>
  </si>
  <si>
    <t>学习</t>
  </si>
  <si>
    <r>
      <rPr>
        <sz val="11"/>
        <rFont val="等线"/>
        <charset val="134"/>
      </rPr>
      <t>郑嘉成（迟到1），</t>
    </r>
    <r>
      <rPr>
        <sz val="11"/>
        <color rgb="FFFF0000"/>
        <rFont val="等线"/>
        <charset val="134"/>
      </rPr>
      <t>张宸铭（旷课2）（旷课2）</t>
    </r>
  </si>
  <si>
    <t>陈良宇（旷课3）</t>
  </si>
  <si>
    <t>熊云丽（迟到1），蔡峰彬（迟到1），顾梓杰（迟到1）</t>
  </si>
  <si>
    <t>陈永生（旷课2），何雨（旷课2），代李昊（旷课2），董兴帅（旷课2）</t>
  </si>
  <si>
    <t>何伟松（旷课2）</t>
  </si>
  <si>
    <r>
      <rPr>
        <sz val="11"/>
        <rFont val="等线"/>
        <charset val="134"/>
      </rPr>
      <t>胡宸健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</t>
    </r>
    <r>
      <rPr>
        <sz val="11"/>
        <color rgb="FFFF0000"/>
        <rFont val="等线"/>
        <charset val="134"/>
      </rPr>
      <t>(旷课2)(旷课4)</t>
    </r>
    <r>
      <rPr>
        <sz val="11"/>
        <rFont val="等线"/>
        <charset val="134"/>
      </rPr>
      <t>(迟到1)张尧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(迟到1)(迟到1)(</t>
    </r>
    <r>
      <rPr>
        <sz val="11"/>
        <color rgb="FFFF0000"/>
        <rFont val="等线"/>
        <charset val="134"/>
      </rPr>
      <t>旷课2)</t>
    </r>
    <r>
      <rPr>
        <sz val="11"/>
        <rFont val="等线"/>
        <charset val="134"/>
      </rPr>
      <t>(迟到1)龚黎丞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(迟到1)(迟到1)朱星宇</t>
    </r>
    <r>
      <rPr>
        <sz val="11"/>
        <color rgb="FFFF0000"/>
        <rFont val="等线"/>
        <charset val="134"/>
      </rPr>
      <t>(旷课4)</t>
    </r>
    <r>
      <rPr>
        <sz val="11"/>
        <rFont val="等线"/>
        <charset val="134"/>
      </rPr>
      <t>(迟到1)(迟到1)(迟到1)</t>
    </r>
  </si>
  <si>
    <t>温宇昊（旷课2），徐建豪（旷课2），周泓成（旷课2），吴雨欣（旷课2），龙薇旭（旷课2）</t>
  </si>
  <si>
    <t>张昊（旷课2），周瑞希（旷课2），陆雨轩（旷课2），陈藤辉（旷课2）</t>
  </si>
  <si>
    <t>张邓杨（旷课2）</t>
  </si>
  <si>
    <t>机电 2311</t>
  </si>
  <si>
    <t>温子轩（旷课2），闰泽康（旷课4）</t>
  </si>
  <si>
    <t>陈志方（旷课2），何云飞（旷课2），谭登宇（旷课2）</t>
  </si>
  <si>
    <t>杜俊潮（迟到1），谢志恒（迟到1），黄鑫（迟到1），赵毅鹏（迟到1）</t>
  </si>
  <si>
    <t>陈梓凌（旷课2），</t>
  </si>
  <si>
    <t>王振宇（旷课2）</t>
  </si>
  <si>
    <t>10</t>
  </si>
  <si>
    <t>柴成宇（旷课4）</t>
  </si>
  <si>
    <t>20</t>
  </si>
  <si>
    <t>董醒宇（旷课2）</t>
  </si>
  <si>
    <t>王君越（旷课2）</t>
  </si>
  <si>
    <t>王皓（旷课2）</t>
  </si>
  <si>
    <t>管卓凡（旷课4）</t>
  </si>
  <si>
    <t>王文博（旷课2）</t>
  </si>
  <si>
    <t>文明宿舍优秀率（系统）</t>
  </si>
  <si>
    <t>第十五周宿舍卫生详细表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</si>
  <si>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</si>
  <si>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</si>
  <si>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</si>
  <si>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</si>
  <si>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</si>
  <si>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</si>
  <si>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</si>
  <si>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</si>
  <si>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</si>
  <si>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4A503</t>
  </si>
  <si>
    <t>4A509</t>
  </si>
  <si>
    <t>4A510</t>
  </si>
  <si>
    <t>4A511</t>
  </si>
  <si>
    <t>4A512</t>
  </si>
  <si>
    <t>7B626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</si>
  <si>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</si>
  <si>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</si>
  <si>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</si>
  <si>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</si>
  <si>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</si>
  <si>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</si>
  <si>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</si>
  <si>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</si>
  <si>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4A513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</si>
  <si>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</si>
  <si>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</si>
  <si>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</si>
  <si>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</si>
  <si>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</si>
  <si>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</si>
  <si>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</si>
  <si>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</si>
  <si>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</si>
  <si>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</si>
  <si>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</si>
  <si>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</si>
  <si>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</si>
  <si>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</si>
  <si>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</si>
  <si>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</si>
  <si>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</si>
  <si>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</si>
  <si>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</si>
  <si>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</si>
  <si>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</si>
  <si>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7A111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</si>
  <si>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</si>
  <si>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</si>
  <si>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</si>
  <si>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</si>
  <si>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</si>
  <si>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</si>
  <si>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</si>
  <si>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</si>
  <si>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</si>
  <si>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</si>
  <si>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</si>
  <si>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</si>
  <si>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</si>
  <si>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</si>
  <si>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</si>
  <si>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</si>
  <si>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</si>
  <si>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</si>
  <si>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</si>
  <si>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</si>
  <si>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</si>
  <si>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</si>
  <si>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</si>
  <si>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</si>
  <si>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</si>
  <si>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4A617</t>
  </si>
  <si>
    <t>5A614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</si>
  <si>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</si>
  <si>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</si>
  <si>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</si>
  <si>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</si>
  <si>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</si>
  <si>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</si>
  <si>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</si>
  <si>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</si>
  <si>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</si>
  <si>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</si>
  <si>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</si>
  <si>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4A621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</si>
  <si>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</si>
  <si>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</si>
  <si>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</si>
  <si>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</si>
  <si>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</si>
  <si>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</si>
  <si>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</si>
  <si>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</si>
  <si>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</si>
  <si>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</si>
  <si>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4A622</t>
  </si>
  <si>
    <t>5B224</t>
  </si>
  <si>
    <t>5B225</t>
  </si>
  <si>
    <t>5B226</t>
  </si>
  <si>
    <t>4A620</t>
  </si>
  <si>
    <t>5B607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</si>
  <si>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</si>
  <si>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</si>
  <si>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</si>
  <si>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</si>
  <si>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</si>
  <si>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</si>
  <si>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</si>
  <si>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</si>
  <si>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</si>
  <si>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</si>
  <si>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</si>
  <si>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</si>
  <si>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</si>
  <si>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</si>
  <si>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</si>
  <si>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</si>
  <si>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</si>
  <si>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</si>
  <si>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</si>
  <si>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</si>
  <si>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</si>
  <si>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</si>
  <si>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</si>
  <si>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</si>
  <si>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5B512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</si>
  <si>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</si>
  <si>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</si>
  <si>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</si>
  <si>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</si>
  <si>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</si>
  <si>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</si>
  <si>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</si>
  <si>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</si>
  <si>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</si>
  <si>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</si>
  <si>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</si>
  <si>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</si>
  <si>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</si>
  <si>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</si>
  <si>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</si>
  <si>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</si>
  <si>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</si>
  <si>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</si>
  <si>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</si>
  <si>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</si>
  <si>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</si>
  <si>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</si>
  <si>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</si>
  <si>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</si>
  <si>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</si>
  <si>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</si>
  <si>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</si>
  <si>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</si>
  <si>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</si>
  <si>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</si>
  <si>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</si>
  <si>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</si>
  <si>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</si>
  <si>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</si>
  <si>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</si>
  <si>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</si>
  <si>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</si>
  <si>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</si>
  <si>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</si>
  <si>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</si>
  <si>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</si>
  <si>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</si>
  <si>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</si>
  <si>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4A505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</si>
  <si>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</si>
  <si>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</si>
  <si>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</si>
  <si>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</si>
  <si>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</si>
  <si>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</si>
  <si>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</si>
  <si>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</si>
  <si>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4A508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</si>
  <si>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</si>
  <si>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</si>
  <si>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</si>
  <si>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</si>
  <si>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</si>
  <si>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</si>
  <si>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</si>
  <si>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</si>
  <si>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</si>
  <si>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</si>
  <si>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</si>
  <si>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</si>
  <si>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</si>
  <si>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</si>
  <si>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</si>
  <si>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</si>
  <si>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</si>
  <si>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</si>
  <si>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</si>
  <si>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</si>
  <si>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</si>
  <si>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</si>
  <si>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</si>
  <si>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</si>
  <si>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</si>
  <si>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</si>
  <si>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5B523</t>
  </si>
  <si>
    <t>4A601</t>
  </si>
  <si>
    <t>4A602</t>
  </si>
  <si>
    <t>4A603</t>
  </si>
  <si>
    <t>7A102</t>
  </si>
  <si>
    <t>7A106</t>
  </si>
  <si>
    <t>7A113</t>
  </si>
  <si>
    <t>7A114</t>
  </si>
  <si>
    <t>7A116</t>
  </si>
  <si>
    <t>7A117</t>
  </si>
  <si>
    <t>7A118</t>
  </si>
  <si>
    <t>7A121</t>
  </si>
  <si>
    <t>7A122</t>
  </si>
  <si>
    <t>4A608</t>
  </si>
  <si>
    <t>4A609</t>
  </si>
  <si>
    <t>4A610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</si>
  <si>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</si>
  <si>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</si>
  <si>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</si>
  <si>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</si>
  <si>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</si>
  <si>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</si>
  <si>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</si>
  <si>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</si>
  <si>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</si>
  <si>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</si>
  <si>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</si>
  <si>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</si>
  <si>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</si>
  <si>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</si>
  <si>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</si>
  <si>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</si>
  <si>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</si>
  <si>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</si>
  <si>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</si>
  <si>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</si>
  <si>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</si>
  <si>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</si>
  <si>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</si>
  <si>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</si>
  <si>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</si>
  <si>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</si>
  <si>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</si>
  <si>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</si>
  <si>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4A519</t>
  </si>
  <si>
    <t>4A520</t>
  </si>
  <si>
    <t>4A521</t>
  </si>
  <si>
    <t>5B524</t>
  </si>
  <si>
    <t>5B525</t>
  </si>
  <si>
    <t>5B526</t>
  </si>
  <si>
    <t>5B527</t>
  </si>
  <si>
    <t>5B528</t>
  </si>
  <si>
    <t>5B529</t>
  </si>
  <si>
    <t>4A522</t>
  </si>
  <si>
    <t>4A523</t>
  </si>
  <si>
    <t>5B530</t>
  </si>
  <si>
    <t>5B531</t>
  </si>
  <si>
    <t>5B532</t>
  </si>
  <si>
    <t>5B534</t>
  </si>
  <si>
    <t>5B536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</si>
  <si>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</si>
  <si>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</si>
  <si>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</si>
  <si>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</si>
  <si>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</si>
  <si>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</si>
  <si>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</si>
  <si>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</si>
  <si>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</si>
  <si>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</si>
  <si>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</si>
  <si>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</si>
  <si>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</si>
  <si>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</si>
  <si>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</si>
  <si>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</si>
  <si>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</si>
  <si>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</si>
  <si>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</si>
  <si>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</si>
  <si>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</si>
  <si>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</si>
  <si>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</si>
  <si>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</si>
  <si>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</si>
  <si>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</si>
  <si>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</si>
  <si>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</si>
  <si>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</si>
  <si>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</si>
  <si>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</si>
  <si>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</si>
  <si>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</si>
  <si>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</si>
  <si>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</si>
  <si>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</si>
  <si>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</si>
  <si>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</si>
  <si>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</si>
  <si>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</si>
  <si>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</si>
  <si>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</si>
  <si>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</si>
  <si>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</si>
  <si>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</si>
  <si>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</si>
  <si>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</si>
  <si>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</si>
  <si>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</si>
  <si>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</si>
  <si>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</si>
  <si>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</si>
  <si>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</si>
  <si>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</si>
  <si>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</si>
  <si>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</si>
  <si>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</si>
  <si>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</si>
  <si>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</si>
  <si>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7B507</t>
  </si>
  <si>
    <t>2B111</t>
  </si>
  <si>
    <t>2B133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</si>
  <si>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</si>
  <si>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</si>
  <si>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</si>
  <si>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</si>
  <si>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</si>
  <si>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</si>
  <si>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</si>
  <si>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</si>
  <si>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</si>
  <si>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</si>
  <si>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</si>
  <si>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</si>
  <si>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</si>
  <si>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2B203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</si>
  <si>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</si>
  <si>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</si>
  <si>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</si>
  <si>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</si>
  <si>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</si>
  <si>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</si>
  <si>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</si>
  <si>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</si>
  <si>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</si>
  <si>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</si>
  <si>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</si>
  <si>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</si>
  <si>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</si>
  <si>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</si>
  <si>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</si>
  <si>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7B233</t>
  </si>
  <si>
    <t>7B309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</si>
  <si>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</si>
  <si>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</si>
  <si>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</si>
  <si>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</si>
  <si>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</si>
  <si>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</si>
  <si>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</si>
  <si>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</si>
  <si>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</si>
  <si>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</si>
  <si>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</si>
  <si>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</si>
  <si>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</si>
  <si>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</si>
  <si>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</si>
  <si>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</si>
  <si>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</si>
  <si>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</si>
  <si>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</si>
  <si>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</si>
  <si>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</si>
  <si>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</si>
  <si>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</si>
  <si>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</si>
  <si>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</si>
  <si>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</si>
  <si>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</si>
  <si>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</si>
  <si>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</si>
  <si>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</si>
  <si>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</si>
  <si>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</si>
  <si>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</si>
  <si>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</si>
  <si>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</si>
  <si>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</si>
  <si>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</si>
  <si>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</si>
  <si>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</si>
  <si>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</si>
  <si>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</si>
  <si>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</si>
  <si>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</si>
  <si>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</si>
  <si>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</si>
  <si>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</si>
  <si>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</si>
  <si>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</si>
  <si>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</si>
  <si>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</si>
  <si>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</si>
  <si>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</si>
  <si>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</si>
  <si>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</si>
  <si>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</si>
  <si>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</si>
  <si>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</si>
  <si>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</si>
  <si>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</si>
  <si>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</si>
  <si>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</si>
  <si>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</si>
  <si>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</si>
  <si>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</si>
  <si>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</si>
  <si>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</si>
  <si>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</si>
  <si>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</si>
  <si>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</si>
  <si>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</si>
  <si>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</si>
  <si>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</si>
  <si>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</si>
  <si>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</si>
  <si>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</si>
  <si>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</si>
  <si>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</si>
  <si>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</si>
  <si>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</si>
  <si>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</si>
  <si>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</si>
  <si>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</si>
  <si>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</si>
  <si>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</si>
  <si>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</si>
  <si>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</si>
  <si>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</si>
  <si>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</si>
  <si>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</si>
  <si>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</si>
  <si>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</si>
  <si>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</si>
  <si>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</si>
  <si>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</si>
  <si>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</si>
  <si>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</si>
  <si>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</si>
  <si>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</si>
  <si>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</si>
  <si>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</si>
  <si>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</si>
  <si>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</si>
  <si>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</si>
  <si>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</si>
  <si>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</si>
  <si>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</si>
  <si>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</si>
  <si>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</si>
  <si>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</si>
  <si>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7A405</t>
  </si>
  <si>
    <t>7A407</t>
  </si>
  <si>
    <t>7A409</t>
  </si>
  <si>
    <t>7A410</t>
  </si>
  <si>
    <t>7B401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</si>
  <si>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</si>
  <si>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</si>
  <si>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</si>
  <si>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</si>
  <si>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</si>
  <si>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</si>
  <si>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</si>
  <si>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</si>
  <si>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</si>
  <si>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汽车2221</t>
  </si>
  <si>
    <t>2B106</t>
  </si>
  <si>
    <t>7A406</t>
  </si>
  <si>
    <t>7A408</t>
  </si>
  <si>
    <t>7A606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</si>
  <si>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</si>
  <si>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</si>
  <si>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</si>
  <si>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</si>
  <si>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</si>
  <si>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</si>
  <si>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</si>
  <si>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</si>
  <si>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</si>
  <si>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</si>
  <si>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</si>
  <si>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</si>
  <si>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</si>
  <si>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</si>
  <si>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</si>
  <si>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</si>
  <si>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</si>
  <si>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</si>
  <si>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</si>
  <si>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</si>
  <si>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</si>
  <si>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</si>
  <si>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</si>
  <si>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</si>
  <si>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</si>
  <si>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</si>
  <si>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</si>
  <si>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</si>
  <si>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</si>
  <si>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</si>
  <si>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</si>
  <si>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</si>
  <si>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</si>
  <si>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</si>
  <si>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</si>
  <si>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</si>
  <si>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</si>
  <si>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</si>
  <si>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</si>
  <si>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</si>
  <si>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</si>
  <si>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</si>
  <si>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</si>
  <si>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</si>
  <si>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</si>
  <si>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</si>
  <si>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</si>
  <si>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</si>
  <si>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</si>
  <si>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8A219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</si>
  <si>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</si>
  <si>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</si>
  <si>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</si>
  <si>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</si>
  <si>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</si>
  <si>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</si>
  <si>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</si>
  <si>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</si>
  <si>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</si>
  <si>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</si>
  <si>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</si>
  <si>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</si>
  <si>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</si>
  <si>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</si>
  <si>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</si>
  <si>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</si>
  <si>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</si>
  <si>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</si>
  <si>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</si>
  <si>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</si>
  <si>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</si>
  <si>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</si>
  <si>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</si>
  <si>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</si>
  <si>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</si>
  <si>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</si>
  <si>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</si>
  <si>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</si>
  <si>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</si>
  <si>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</si>
  <si>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</si>
  <si>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</si>
  <si>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</si>
  <si>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</si>
  <si>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</si>
  <si>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</si>
  <si>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</si>
  <si>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</si>
  <si>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</si>
  <si>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</si>
  <si>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</si>
  <si>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</si>
  <si>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</si>
  <si>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</si>
  <si>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</si>
  <si>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</si>
  <si>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</si>
  <si>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</si>
  <si>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</si>
  <si>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</si>
  <si>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</si>
  <si>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</si>
  <si>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</si>
  <si>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</si>
  <si>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</si>
  <si>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</si>
  <si>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</si>
  <si>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</si>
  <si>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</si>
  <si>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</si>
  <si>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</si>
  <si>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</si>
  <si>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</si>
  <si>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</si>
  <si>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</si>
  <si>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</si>
  <si>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</si>
  <si>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</si>
  <si>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</si>
  <si>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</si>
  <si>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</si>
  <si>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</si>
  <si>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</si>
  <si>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</si>
  <si>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</si>
  <si>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</si>
  <si>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</si>
  <si>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</si>
  <si>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</si>
  <si>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</si>
  <si>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</si>
  <si>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</si>
  <si>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</si>
  <si>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</si>
  <si>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</si>
  <si>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</si>
  <si>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</si>
  <si>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</si>
  <si>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1B348</t>
  </si>
  <si>
    <t>1B344</t>
  </si>
  <si>
    <t>1B431</t>
  </si>
  <si>
    <t>4B102</t>
  </si>
  <si>
    <t>5B321</t>
  </si>
  <si>
    <t>5B322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</si>
  <si>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</si>
  <si>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</si>
  <si>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</si>
  <si>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</si>
  <si>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</si>
  <si>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</si>
  <si>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</si>
  <si>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</si>
  <si>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</si>
  <si>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</si>
  <si>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</si>
  <si>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</si>
  <si>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</si>
  <si>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</si>
  <si>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</si>
  <si>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</si>
  <si>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</si>
  <si>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</si>
  <si>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</si>
  <si>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</si>
  <si>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</si>
  <si>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</si>
  <si>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</si>
  <si>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</si>
  <si>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5B329</t>
  </si>
  <si>
    <t>5B330</t>
  </si>
  <si>
    <t>5B332</t>
  </si>
  <si>
    <t>5B331</t>
  </si>
  <si>
    <t>5B334</t>
  </si>
  <si>
    <t>5B432</t>
  </si>
  <si>
    <t>1B308</t>
  </si>
  <si>
    <t>1B309</t>
  </si>
  <si>
    <t>1B310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</si>
  <si>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</si>
  <si>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</si>
  <si>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</si>
  <si>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</si>
  <si>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</si>
  <si>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</si>
  <si>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</si>
  <si>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</si>
  <si>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</si>
  <si>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</si>
  <si>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</si>
  <si>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</si>
  <si>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</si>
  <si>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</si>
  <si>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</si>
  <si>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</si>
  <si>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</si>
  <si>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</si>
  <si>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</si>
  <si>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</si>
  <si>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</si>
  <si>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</si>
  <si>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</si>
  <si>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</si>
  <si>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</si>
  <si>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</si>
  <si>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</si>
  <si>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</si>
  <si>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</si>
  <si>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</si>
  <si>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</si>
  <si>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</si>
  <si>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</si>
  <si>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</si>
  <si>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班级总人数</t>
  </si>
  <si>
    <t>第十五周宿舍纪律详细表</t>
  </si>
  <si>
    <t>学号</t>
  </si>
  <si>
    <t>宿舍楼</t>
  </si>
  <si>
    <t>房间号</t>
  </si>
  <si>
    <t>床位号</t>
  </si>
  <si>
    <t>违纪类别</t>
  </si>
  <si>
    <t>发生日期</t>
  </si>
  <si>
    <t>包钰</t>
  </si>
  <si>
    <t>7B</t>
  </si>
  <si>
    <t>违章使用电器</t>
  </si>
  <si>
    <t>第十五周文明礼仪详细表</t>
  </si>
  <si>
    <t>第十五周班级宣传详细表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</si>
  <si>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</si>
  <si>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</si>
  <si>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</si>
  <si>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</si>
  <si>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</si>
  <si>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</si>
  <si>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第十五周课堂反馈上交情况表</t>
  </si>
  <si>
    <t>未交</t>
  </si>
  <si>
    <t>焊接劳模2221</t>
  </si>
  <si>
    <t>智能制造(本）2211</t>
  </si>
  <si>
    <t>理化测试2331</t>
  </si>
  <si>
    <t>理化测试2311</t>
  </si>
  <si>
    <t>理化测试2321</t>
  </si>
  <si>
    <t>加分</t>
  </si>
  <si>
    <t>第十五周参与活动详细表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</si>
</sst>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6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36"/>
      <color theme="1"/>
      <name val="宋体"/>
      <charset val="134"/>
      <scheme val="minor"/>
    </font>
    <font>
      <sz val="11"/>
      <name val="等线"/>
      <charset val="134"/>
    </font>
    <font>
      <sz val="11"/>
      <color rgb="FFFF0000"/>
      <name val="等线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20"/>
      <color theme="1"/>
      <name val="等线"/>
      <charset val="134"/>
    </font>
    <font>
      <sz val="11"/>
      <color rgb="FF000000"/>
      <name val="宋体"/>
      <charset val="134"/>
      <scheme val="minor"/>
    </font>
    <font>
      <sz val="10"/>
      <name val="Arial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14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5" borderId="19" applyNumberFormat="0" applyAlignment="0" applyProtection="0">
      <alignment vertical="center"/>
    </xf>
    <xf numFmtId="0" fontId="44" fillId="16" borderId="20" applyNumberFormat="0" applyAlignment="0" applyProtection="0">
      <alignment vertical="center"/>
    </xf>
    <xf numFmtId="0" fontId="45" fillId="16" borderId="19" applyNumberFormat="0" applyAlignment="0" applyProtection="0">
      <alignment vertical="center"/>
    </xf>
    <xf numFmtId="0" fontId="46" fillId="17" borderId="21" applyNumberFormat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4" fillId="41" borderId="0">
      <alignment vertical="top"/>
      <protection locked="0"/>
    </xf>
    <xf numFmtId="0" fontId="54" fillId="42" borderId="0" applyNumberFormat="0" applyBorder="0" applyAlignment="0" applyProtection="0">
      <alignment vertical="center"/>
    </xf>
    <xf numFmtId="0" fontId="54" fillId="41" borderId="0">
      <protection locked="0"/>
    </xf>
  </cellStyleXfs>
  <cellXfs count="3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178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6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179" fontId="0" fillId="5" borderId="2" xfId="0" applyNumberFormat="1" applyFont="1" applyFill="1" applyBorder="1" applyAlignment="1">
      <alignment horizontal="center" vertical="center"/>
    </xf>
    <xf numFmtId="180" fontId="0" fillId="5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176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 wrapText="1"/>
    </xf>
    <xf numFmtId="178" fontId="0" fillId="10" borderId="6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9" fontId="0" fillId="10" borderId="6" xfId="0" applyNumberFormat="1" applyFont="1" applyFill="1" applyBorder="1" applyAlignment="1">
      <alignment horizontal="center" vertical="center"/>
    </xf>
    <xf numFmtId="177" fontId="0" fillId="10" borderId="6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178" fontId="6" fillId="10" borderId="5" xfId="0" applyNumberFormat="1" applyFont="1" applyFill="1" applyBorder="1" applyAlignment="1">
      <alignment horizontal="center" vertical="center"/>
    </xf>
    <xf numFmtId="178" fontId="0" fillId="10" borderId="2" xfId="0" applyNumberFormat="1" applyFont="1" applyFill="1" applyBorder="1" applyAlignment="1">
      <alignment horizontal="center" vertical="center"/>
    </xf>
    <xf numFmtId="177" fontId="6" fillId="10" borderId="2" xfId="0" applyNumberFormat="1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178" fontId="0" fillId="10" borderId="5" xfId="0" applyNumberFormat="1" applyFont="1" applyFill="1" applyBorder="1" applyAlignment="1">
      <alignment horizontal="center" vertical="center"/>
    </xf>
    <xf numFmtId="177" fontId="0" fillId="10" borderId="11" xfId="0" applyNumberFormat="1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177" fontId="0" fillId="10" borderId="2" xfId="0" applyNumberFormat="1" applyFont="1" applyFill="1" applyBorder="1" applyAlignment="1">
      <alignment horizontal="center" vertical="center"/>
    </xf>
    <xf numFmtId="177" fontId="0" fillId="10" borderId="5" xfId="0" applyNumberFormat="1" applyFont="1" applyFill="1" applyBorder="1" applyAlignment="1">
      <alignment horizontal="center" vertical="center"/>
    </xf>
    <xf numFmtId="177" fontId="0" fillId="1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178" fontId="6" fillId="10" borderId="9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178" fontId="0" fillId="10" borderId="11" xfId="0" applyNumberFormat="1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9" fontId="0" fillId="10" borderId="11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9" fontId="6" fillId="10" borderId="3" xfId="0" applyNumberFormat="1" applyFont="1" applyFill="1" applyBorder="1" applyAlignment="1">
      <alignment horizontal="center" vertical="center"/>
    </xf>
    <xf numFmtId="9" fontId="6" fillId="10" borderId="6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9" fontId="6" fillId="10" borderId="1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178" fontId="6" fillId="10" borderId="2" xfId="0" applyNumberFormat="1" applyFont="1" applyFill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 vertical="center" wrapText="1"/>
    </xf>
    <xf numFmtId="177" fontId="6" fillId="10" borderId="5" xfId="0" applyNumberFormat="1" applyFont="1" applyFill="1" applyBorder="1" applyAlignment="1">
      <alignment horizontal="center" vertical="center" wrapText="1"/>
    </xf>
    <xf numFmtId="176" fontId="6" fillId="10" borderId="2" xfId="0" applyNumberFormat="1" applyFont="1" applyFill="1" applyBorder="1" applyAlignment="1">
      <alignment horizontal="center"/>
    </xf>
    <xf numFmtId="0" fontId="11" fillId="10" borderId="2" xfId="0" applyFont="1" applyFill="1" applyBorder="1" applyAlignment="1"/>
    <xf numFmtId="178" fontId="6" fillId="10" borderId="3" xfId="0" applyNumberFormat="1" applyFont="1" applyFill="1" applyBorder="1" applyAlignment="1">
      <alignment horizontal="center" vertical="center"/>
    </xf>
    <xf numFmtId="178" fontId="6" fillId="10" borderId="6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178" fontId="6" fillId="10" borderId="11" xfId="0" applyNumberFormat="1" applyFont="1" applyFill="1" applyBorder="1" applyAlignment="1">
      <alignment horizontal="center" vertical="center"/>
    </xf>
    <xf numFmtId="176" fontId="11" fillId="10" borderId="2" xfId="0" applyNumberFormat="1" applyFont="1" applyFill="1" applyBorder="1" applyAlignment="1">
      <alignment horizontal="center"/>
    </xf>
    <xf numFmtId="177" fontId="6" fillId="10" borderId="3" xfId="0" applyNumberFormat="1" applyFont="1" applyFill="1" applyBorder="1" applyAlignment="1">
      <alignment horizontal="center" vertical="center"/>
    </xf>
    <xf numFmtId="177" fontId="6" fillId="10" borderId="6" xfId="0" applyNumberFormat="1" applyFont="1" applyFill="1" applyBorder="1" applyAlignment="1">
      <alignment horizontal="center" vertical="center"/>
    </xf>
    <xf numFmtId="177" fontId="6" fillId="10" borderId="11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77" fontId="6" fillId="11" borderId="2" xfId="0" applyNumberFormat="1" applyFont="1" applyFill="1" applyBorder="1" applyAlignment="1">
      <alignment horizontal="center" vertical="center" wrapText="1"/>
    </xf>
    <xf numFmtId="176" fontId="6" fillId="11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178" fontId="6" fillId="11" borderId="2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178" fontId="6" fillId="11" borderId="3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178" fontId="6" fillId="11" borderId="6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178" fontId="6" fillId="11" borderId="11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0" fillId="11" borderId="6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77" fontId="6" fillId="11" borderId="2" xfId="0" applyNumberFormat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9" fontId="6" fillId="11" borderId="2" xfId="0" applyNumberFormat="1" applyFont="1" applyFill="1" applyBorder="1" applyAlignment="1">
      <alignment horizontal="center" vertical="center"/>
    </xf>
    <xf numFmtId="9" fontId="6" fillId="11" borderId="3" xfId="0" applyNumberFormat="1" applyFont="1" applyFill="1" applyBorder="1" applyAlignment="1">
      <alignment horizontal="center" vertical="center"/>
    </xf>
    <xf numFmtId="177" fontId="6" fillId="11" borderId="3" xfId="0" applyNumberFormat="1" applyFont="1" applyFill="1" applyBorder="1" applyAlignment="1">
      <alignment horizontal="center" vertical="center"/>
    </xf>
    <xf numFmtId="9" fontId="6" fillId="11" borderId="6" xfId="0" applyNumberFormat="1" applyFont="1" applyFill="1" applyBorder="1" applyAlignment="1">
      <alignment horizontal="center" vertical="center"/>
    </xf>
    <xf numFmtId="177" fontId="6" fillId="11" borderId="6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9" fontId="6" fillId="11" borderId="11" xfId="0" applyNumberFormat="1" applyFont="1" applyFill="1" applyBorder="1" applyAlignment="1">
      <alignment horizontal="center" vertical="center"/>
    </xf>
    <xf numFmtId="177" fontId="6" fillId="11" borderId="11" xfId="0" applyNumberFormat="1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78" fontId="3" fillId="11" borderId="3" xfId="0" applyNumberFormat="1" applyFont="1" applyFill="1" applyBorder="1" applyAlignment="1">
      <alignment horizontal="center" vertical="center"/>
    </xf>
    <xf numFmtId="178" fontId="3" fillId="11" borderId="6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178" fontId="0" fillId="11" borderId="3" xfId="0" applyNumberFormat="1" applyFont="1" applyFill="1" applyBorder="1" applyAlignment="1">
      <alignment horizontal="center" vertical="center"/>
    </xf>
    <xf numFmtId="178" fontId="0" fillId="11" borderId="6" xfId="0" applyNumberFormat="1" applyFont="1" applyFill="1" applyBorder="1" applyAlignment="1">
      <alignment horizontal="center" vertical="center"/>
    </xf>
    <xf numFmtId="178" fontId="0" fillId="11" borderId="11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176" fontId="6" fillId="11" borderId="0" xfId="0" applyNumberFormat="1" applyFont="1" applyFill="1" applyAlignment="1">
      <alignment horizontal="center" vertical="center"/>
    </xf>
    <xf numFmtId="179" fontId="6" fillId="11" borderId="2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3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9" fontId="0" fillId="11" borderId="6" xfId="0" applyNumberFormat="1" applyFont="1" applyFill="1" applyBorder="1" applyAlignment="1">
      <alignment horizontal="center" vertical="center"/>
    </xf>
    <xf numFmtId="177" fontId="0" fillId="11" borderId="6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9" fontId="16" fillId="0" borderId="2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9" fontId="3" fillId="12" borderId="2" xfId="0" applyNumberFormat="1" applyFont="1" applyFill="1" applyBorder="1" applyAlignment="1">
      <alignment horizontal="center" vertical="center"/>
    </xf>
    <xf numFmtId="178" fontId="3" fillId="12" borderId="2" xfId="0" applyNumberFormat="1" applyFont="1" applyFill="1" applyBorder="1" applyAlignment="1">
      <alignment horizontal="center" vertical="center"/>
    </xf>
    <xf numFmtId="9" fontId="11" fillId="5" borderId="2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vertical="center"/>
    </xf>
    <xf numFmtId="9" fontId="0" fillId="9" borderId="2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9" fontId="6" fillId="9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9" fontId="0" fillId="9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176" fontId="22" fillId="0" borderId="8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176" fontId="23" fillId="0" borderId="2" xfId="0" applyNumberFormat="1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8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1" fillId="4" borderId="2" xfId="3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181" fontId="30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3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Fill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81" fontId="30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33" fillId="6" borderId="2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6" fontId="0" fillId="0" borderId="2" xfId="5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2" fillId="0" borderId="2" xfId="0" applyFont="1" applyBorder="1" applyAlignment="1">
      <alignment vertical="center"/>
    </xf>
    <xf numFmtId="0" fontId="9" fillId="0" borderId="11" xfId="3" applyNumberFormat="1" applyFont="1" applyFill="1" applyBorder="1" applyAlignment="1" applyProtection="1">
      <alignment horizontal="center" vertical="center"/>
    </xf>
    <xf numFmtId="0" fontId="33" fillId="6" borderId="12" xfId="0" applyFont="1" applyFill="1" applyBorder="1" applyAlignment="1">
      <alignment horizontal="center"/>
    </xf>
    <xf numFmtId="0" fontId="0" fillId="0" borderId="2" xfId="0" applyBorder="1">
      <alignment vertical="center"/>
    </xf>
    <xf numFmtId="0" fontId="34" fillId="0" borderId="2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3 5 2 2 4 2" xfId="49"/>
    <cellStyle name="20% - 强调文字颜色 6 13" xfId="50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zoomScale="85" zoomScaleNormal="85" workbookViewId="0">
      <selection activeCell="L14" sqref="L14"/>
    </sheetView>
  </sheetViews>
  <sheetFormatPr defaultColWidth="9" defaultRowHeight="14.2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98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9" customWidth="1"/>
    <col min="14" max="14" width="13.4166666666667" customWidth="1"/>
    <col min="15" max="15" width="47.8333333333333" customWidth="1"/>
  </cols>
  <sheetData>
    <row r="1" s="296" customFormat="1" ht="40" customHeight="1" spans="1:15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customFormat="1" ht="78" customHeight="1" spans="1:15">
      <c r="A2" s="301" t="s">
        <v>1</v>
      </c>
      <c r="B2" s="302" t="s">
        <v>2</v>
      </c>
      <c r="C2" s="301" t="s">
        <v>3</v>
      </c>
      <c r="D2" s="301"/>
      <c r="E2" s="301" t="s">
        <v>4</v>
      </c>
      <c r="F2" s="303" t="s">
        <v>5</v>
      </c>
      <c r="G2" s="301" t="s">
        <v>6</v>
      </c>
      <c r="H2" s="301" t="s">
        <v>7</v>
      </c>
      <c r="I2" s="301" t="s">
        <v>8</v>
      </c>
      <c r="J2" s="301" t="s">
        <v>9</v>
      </c>
      <c r="K2" s="301" t="s">
        <v>10</v>
      </c>
      <c r="L2" s="301" t="s">
        <v>11</v>
      </c>
      <c r="M2" s="303" t="s">
        <v>12</v>
      </c>
      <c r="N2" s="301" t="s">
        <v>13</v>
      </c>
      <c r="O2" s="301" t="s">
        <v>14</v>
      </c>
    </row>
    <row r="3" customFormat="1" ht="37" customHeight="1" spans="1:15">
      <c r="A3" s="3"/>
      <c r="B3" s="17"/>
      <c r="C3" s="301" t="s">
        <v>15</v>
      </c>
      <c r="D3" s="301" t="s">
        <v>16</v>
      </c>
      <c r="E3" s="17"/>
      <c r="F3" s="304"/>
      <c r="G3" s="3"/>
      <c r="H3" s="3"/>
      <c r="I3" s="3"/>
      <c r="J3" s="3"/>
      <c r="K3" s="313"/>
      <c r="L3" s="313"/>
      <c r="M3" s="304"/>
      <c r="N3" s="3"/>
      <c r="O3" s="313"/>
    </row>
    <row r="4" customFormat="1" ht="18.75" spans="1:15">
      <c r="A4" s="3">
        <v>1</v>
      </c>
      <c r="B4" s="5" t="s">
        <v>17</v>
      </c>
      <c r="C4" s="305">
        <f>VLOOKUP(B4,早晚自习!$B$3:$C$31,2,FALSE)</f>
        <v>95</v>
      </c>
      <c r="D4" s="306">
        <v>25</v>
      </c>
      <c r="E4" s="307">
        <f>VLOOKUP(B4,日常考勤!$B$2:$C$93,2,FALSE)</f>
        <v>90</v>
      </c>
      <c r="F4" s="31">
        <f>VLOOKUP(B4,宿舍卫生!$B$2:$D$59,3,FALSE)</f>
        <v>91.4285714285714</v>
      </c>
      <c r="G4" s="31">
        <f>VLOOKUP(B4,宿舍纪律!$B$2:$D$59,3,FALSE)</f>
        <v>100</v>
      </c>
      <c r="H4" s="308">
        <v>100</v>
      </c>
      <c r="I4" s="308">
        <v>100</v>
      </c>
      <c r="J4" s="308">
        <f>VLOOKUP(B4,材料上交!$B$2:$C$59,2,FALSE)</f>
        <v>98</v>
      </c>
      <c r="K4" s="308">
        <v>100</v>
      </c>
      <c r="L4" s="308">
        <v>100</v>
      </c>
      <c r="M4" s="304">
        <f t="shared" ref="M4:M30" si="0">(C4*0.1+D4*0.1+E4*0.1+F4*0.2+G4*0.2+H4*0.1+I4*0.05+J4*0.1+K4*0.05+L4*0.1)*0.8</f>
        <v>79.2685714285714</v>
      </c>
      <c r="N4" s="314">
        <f>RANK(M4,M$4:M$30)</f>
        <v>12</v>
      </c>
      <c r="O4" s="313"/>
    </row>
    <row r="5" customFormat="1" ht="18.75" spans="1:15">
      <c r="A5" s="3">
        <v>2</v>
      </c>
      <c r="B5" s="5" t="s">
        <v>18</v>
      </c>
      <c r="C5" s="305">
        <f>VLOOKUP(B5,早晚自习!$B$3:$C$31,2,FALSE)</f>
        <v>95</v>
      </c>
      <c r="D5" s="306">
        <v>25</v>
      </c>
      <c r="E5" s="307">
        <f>VLOOKUP(B5,日常考勤!$B$2:$C$93,2,FALSE)</f>
        <v>100</v>
      </c>
      <c r="F5" s="31">
        <f>VLOOKUP(B5,宿舍卫生!$B$2:$D$59,3,FALSE)</f>
        <v>94.5454545454545</v>
      </c>
      <c r="G5" s="31">
        <f>VLOOKUP(B5,宿舍纪律!$B$2:$D$59,3,FALSE)</f>
        <v>100</v>
      </c>
      <c r="H5" s="308">
        <v>100</v>
      </c>
      <c r="I5" s="308">
        <v>100</v>
      </c>
      <c r="J5" s="308">
        <f>VLOOKUP(B5,材料上交!$B$2:$C$59,2,FALSE)</f>
        <v>100</v>
      </c>
      <c r="K5" s="308">
        <v>100</v>
      </c>
      <c r="L5" s="308">
        <v>100</v>
      </c>
      <c r="M5" s="304">
        <f t="shared" si="0"/>
        <v>80.7272727272727</v>
      </c>
      <c r="N5" s="314">
        <f t="shared" ref="N5:N30" si="1">RANK(M5,M$4:M$30)</f>
        <v>4</v>
      </c>
      <c r="O5" s="313"/>
    </row>
    <row r="6" customFormat="1" ht="18.75" spans="1:15">
      <c r="A6" s="3">
        <v>3</v>
      </c>
      <c r="B6" s="5" t="s">
        <v>19</v>
      </c>
      <c r="C6" s="305">
        <f>VLOOKUP(B6,早晚自习!$B$3:$C$31,2,FALSE)</f>
        <v>97</v>
      </c>
      <c r="D6" s="306">
        <v>15</v>
      </c>
      <c r="E6" s="307">
        <f>VLOOKUP(B6,日常考勤!$B$2:$C$93,2,FALSE)</f>
        <v>90</v>
      </c>
      <c r="F6" s="31">
        <f>VLOOKUP(B6,宿舍卫生!$B$2:$D$59,3,FALSE)</f>
        <v>96</v>
      </c>
      <c r="G6" s="31">
        <f>VLOOKUP(B6,宿舍纪律!$B$2:$D$59,3,FALSE)</f>
        <v>100</v>
      </c>
      <c r="H6" s="308">
        <v>100</v>
      </c>
      <c r="I6" s="308">
        <v>100</v>
      </c>
      <c r="J6" s="308">
        <f>VLOOKUP(B6,材料上交!$B$2:$C$59,2,FALSE)</f>
        <v>98</v>
      </c>
      <c r="K6" s="308">
        <v>100</v>
      </c>
      <c r="L6" s="308">
        <v>100</v>
      </c>
      <c r="M6" s="304">
        <f t="shared" si="0"/>
        <v>79.36</v>
      </c>
      <c r="N6" s="314">
        <f t="shared" si="1"/>
        <v>11</v>
      </c>
      <c r="O6" s="17"/>
    </row>
    <row r="7" customFormat="1" ht="18.75" spans="1:15">
      <c r="A7" s="3">
        <v>4</v>
      </c>
      <c r="B7" s="5" t="s">
        <v>20</v>
      </c>
      <c r="C7" s="305">
        <f>VLOOKUP(B7,早晚自习!$B$3:$C$31,2,FALSE)</f>
        <v>95</v>
      </c>
      <c r="D7" s="306">
        <v>25</v>
      </c>
      <c r="E7" s="307">
        <f>VLOOKUP(B7,日常考勤!$B$2:$C$93,2,FALSE)</f>
        <v>90</v>
      </c>
      <c r="F7" s="31">
        <f>VLOOKUP(B7,宿舍卫生!$B$2:$D$59,3,FALSE)</f>
        <v>95.3846153846154</v>
      </c>
      <c r="G7" s="31">
        <f>VLOOKUP(B7,宿舍纪律!$B$2:$D$59,3,FALSE)</f>
        <v>100</v>
      </c>
      <c r="H7" s="308">
        <v>100</v>
      </c>
      <c r="I7" s="308">
        <v>100</v>
      </c>
      <c r="J7" s="308">
        <f>VLOOKUP(B7,材料上交!$B$2:$C$59,2,FALSE)</f>
        <v>98</v>
      </c>
      <c r="K7" s="308">
        <v>100</v>
      </c>
      <c r="L7" s="308">
        <v>100</v>
      </c>
      <c r="M7" s="304">
        <f t="shared" si="0"/>
        <v>79.9015384615385</v>
      </c>
      <c r="N7" s="314">
        <f t="shared" si="1"/>
        <v>7</v>
      </c>
      <c r="O7" s="17"/>
    </row>
    <row r="8" customFormat="1" ht="18.75" spans="1:15">
      <c r="A8" s="3">
        <v>5</v>
      </c>
      <c r="B8" s="5" t="s">
        <v>21</v>
      </c>
      <c r="C8" s="305">
        <f>VLOOKUP(B8,早晚自习!$B$3:$C$31,2,FALSE)</f>
        <v>98.5</v>
      </c>
      <c r="D8" s="306">
        <v>25</v>
      </c>
      <c r="E8" s="307">
        <f>VLOOKUP(B8,日常考勤!$B$2:$C$93,2,FALSE)</f>
        <v>91</v>
      </c>
      <c r="F8" s="31">
        <f>VLOOKUP(B8,宿舍卫生!$B$2:$D$59,3,FALSE)</f>
        <v>91.4285714285714</v>
      </c>
      <c r="G8" s="31">
        <f>VLOOKUP(B8,宿舍纪律!$B$2:$D$59,3,FALSE)</f>
        <v>100</v>
      </c>
      <c r="H8" s="308">
        <v>100</v>
      </c>
      <c r="I8" s="308">
        <v>100</v>
      </c>
      <c r="J8" s="308">
        <f>VLOOKUP(B8,材料上交!$B$2:$C$59,2,FALSE)</f>
        <v>98</v>
      </c>
      <c r="K8" s="308">
        <v>100</v>
      </c>
      <c r="L8" s="308">
        <v>100</v>
      </c>
      <c r="M8" s="304">
        <f t="shared" si="0"/>
        <v>79.6285714285714</v>
      </c>
      <c r="N8" s="314">
        <f t="shared" si="1"/>
        <v>9</v>
      </c>
      <c r="O8" s="17"/>
    </row>
    <row r="9" customFormat="1" ht="18.75" spans="1:15">
      <c r="A9" s="3">
        <v>6</v>
      </c>
      <c r="B9" s="5" t="s">
        <v>22</v>
      </c>
      <c r="C9" s="305">
        <f>VLOOKUP(B9,早晚自习!$B$3:$C$31,2,FALSE)</f>
        <v>39</v>
      </c>
      <c r="D9" s="306">
        <v>20</v>
      </c>
      <c r="E9" s="307">
        <f>VLOOKUP(B9,日常考勤!$B$2:$C$93,2,FALSE)</f>
        <v>80</v>
      </c>
      <c r="F9" s="31">
        <f>VLOOKUP(B9,宿舍卫生!$B$2:$D$59,3,FALSE)</f>
        <v>57.1428571428572</v>
      </c>
      <c r="G9" s="31">
        <f>VLOOKUP(B9,宿舍纪律!$B$2:$D$59,3,FALSE)</f>
        <v>100</v>
      </c>
      <c r="H9" s="308">
        <v>100</v>
      </c>
      <c r="I9" s="308">
        <v>100</v>
      </c>
      <c r="J9" s="308">
        <f>VLOOKUP(B9,材料上交!$B$2:$C$59,2,FALSE)</f>
        <v>98</v>
      </c>
      <c r="K9" s="308">
        <v>100</v>
      </c>
      <c r="L9" s="308">
        <v>100</v>
      </c>
      <c r="M9" s="304">
        <f t="shared" si="0"/>
        <v>68.1028571428571</v>
      </c>
      <c r="N9" s="314">
        <f t="shared" si="1"/>
        <v>26</v>
      </c>
      <c r="O9" s="17"/>
    </row>
    <row r="10" customFormat="1" ht="18.75" spans="1:15">
      <c r="A10" s="3">
        <v>7</v>
      </c>
      <c r="B10" s="5" t="s">
        <v>23</v>
      </c>
      <c r="C10" s="305">
        <f>VLOOKUP(B10,早晚自习!$B$3:$C$31,2,FALSE)</f>
        <v>80</v>
      </c>
      <c r="D10" s="306">
        <v>20</v>
      </c>
      <c r="E10" s="307">
        <f>VLOOKUP(B10,日常考勤!$B$2:$C$93,2,FALSE)</f>
        <v>100</v>
      </c>
      <c r="F10" s="31">
        <f>VLOOKUP(B10,宿舍卫生!$B$2:$D$59,3,FALSE)</f>
        <v>100</v>
      </c>
      <c r="G10" s="31">
        <f>VLOOKUP(B10,宿舍纪律!$B$2:$D$59,3,FALSE)</f>
        <v>100</v>
      </c>
      <c r="H10" s="308">
        <v>100</v>
      </c>
      <c r="I10" s="308">
        <v>100</v>
      </c>
      <c r="J10" s="308">
        <f>VLOOKUP(B10,材料上交!$B$2:$C$59,2,FALSE)</f>
        <v>100</v>
      </c>
      <c r="K10" s="308">
        <v>100</v>
      </c>
      <c r="L10" s="308">
        <v>100</v>
      </c>
      <c r="M10" s="304">
        <f t="shared" si="0"/>
        <v>80</v>
      </c>
      <c r="N10" s="314">
        <f t="shared" si="1"/>
        <v>6</v>
      </c>
      <c r="O10" s="17"/>
    </row>
    <row r="11" customFormat="1" ht="18.75" spans="1:15">
      <c r="A11" s="3">
        <v>8</v>
      </c>
      <c r="B11" s="5" t="s">
        <v>24</v>
      </c>
      <c r="C11" s="305">
        <f>VLOOKUP(B11,早晚自习!$B$3:$C$31,2,FALSE)</f>
        <v>0</v>
      </c>
      <c r="D11" s="306">
        <v>15</v>
      </c>
      <c r="E11" s="307">
        <f>VLOOKUP(B11,日常考勤!$B$2:$C$93,2,FALSE)</f>
        <v>0</v>
      </c>
      <c r="F11" s="31">
        <f>VLOOKUP(B11,宿舍卫生!$B$2:$D$59,3,FALSE)</f>
        <v>88</v>
      </c>
      <c r="G11" s="31">
        <f>VLOOKUP(B11,宿舍纪律!$B$2:$D$59,3,FALSE)</f>
        <v>100</v>
      </c>
      <c r="H11" s="308">
        <v>100</v>
      </c>
      <c r="I11" s="308">
        <v>100</v>
      </c>
      <c r="J11" s="308">
        <f>VLOOKUP(B11,材料上交!$B$2:$C$59,2,FALSE)</f>
        <v>100</v>
      </c>
      <c r="K11" s="308">
        <v>100</v>
      </c>
      <c r="L11" s="308">
        <v>100</v>
      </c>
      <c r="M11" s="304">
        <f t="shared" si="0"/>
        <v>63.28</v>
      </c>
      <c r="N11" s="314">
        <f t="shared" si="1"/>
        <v>27</v>
      </c>
      <c r="O11" s="17"/>
    </row>
    <row r="12" customFormat="1" ht="18.75" spans="1:15">
      <c r="A12" s="3">
        <v>9</v>
      </c>
      <c r="B12" s="5" t="s">
        <v>25</v>
      </c>
      <c r="C12" s="305">
        <f>VLOOKUP(B12,早晚自习!$B$3:$C$31,2,FALSE)</f>
        <v>17</v>
      </c>
      <c r="D12" s="306">
        <v>15</v>
      </c>
      <c r="E12" s="307">
        <f>VLOOKUP(B12,日常考勤!$B$2:$C$93,2,FALSE)</f>
        <v>70</v>
      </c>
      <c r="F12" s="31">
        <f>VLOOKUP(B12,宿舍卫生!$B$2:$D$59,3,FALSE)</f>
        <v>76.9230769230769</v>
      </c>
      <c r="G12" s="31">
        <f>VLOOKUP(B12,宿舍纪律!$B$2:$D$59,3,FALSE)</f>
        <v>100</v>
      </c>
      <c r="H12" s="308">
        <v>100</v>
      </c>
      <c r="I12" s="308">
        <v>100</v>
      </c>
      <c r="J12" s="308">
        <f>VLOOKUP(B12,材料上交!$B$2:$C$59,2,FALSE)</f>
        <v>98</v>
      </c>
      <c r="K12" s="308">
        <v>100</v>
      </c>
      <c r="L12" s="308">
        <v>100</v>
      </c>
      <c r="M12" s="304">
        <f t="shared" si="0"/>
        <v>68.3076923076923</v>
      </c>
      <c r="N12" s="314">
        <f t="shared" si="1"/>
        <v>25</v>
      </c>
      <c r="O12" s="17"/>
    </row>
    <row r="13" customFormat="1" ht="18.75" spans="1:15">
      <c r="A13" s="3">
        <v>10</v>
      </c>
      <c r="B13" s="5" t="s">
        <v>26</v>
      </c>
      <c r="C13" s="305">
        <f>VLOOKUP(B13,早晚自习!$B$3:$C$31,2,FALSE)</f>
        <v>95</v>
      </c>
      <c r="D13" s="306">
        <v>20</v>
      </c>
      <c r="E13" s="307">
        <f>VLOOKUP(B13,日常考勤!$B$2:$C$93,2,FALSE)</f>
        <v>70</v>
      </c>
      <c r="F13" s="31">
        <f>VLOOKUP(B13,宿舍卫生!$B$2:$D$59,3,FALSE)</f>
        <v>100</v>
      </c>
      <c r="G13" s="31">
        <f>VLOOKUP(B13,宿舍纪律!$B$2:$D$59,3,FALSE)</f>
        <v>100</v>
      </c>
      <c r="H13" s="308">
        <v>100</v>
      </c>
      <c r="I13" s="308">
        <v>100</v>
      </c>
      <c r="J13" s="308">
        <f>VLOOKUP(B13,材料上交!$B$2:$C$59,2,FALSE)</f>
        <v>100</v>
      </c>
      <c r="K13" s="308">
        <v>100</v>
      </c>
      <c r="L13" s="308">
        <v>100</v>
      </c>
      <c r="M13" s="304">
        <f t="shared" si="0"/>
        <v>78.8</v>
      </c>
      <c r="N13" s="314">
        <f t="shared" si="1"/>
        <v>14</v>
      </c>
      <c r="O13" s="17"/>
    </row>
    <row r="14" customFormat="1" ht="18.75" spans="1:15">
      <c r="A14" s="3">
        <v>11</v>
      </c>
      <c r="B14" s="5" t="s">
        <v>27</v>
      </c>
      <c r="C14" s="305">
        <f>VLOOKUP(B14,早晚自习!$B$3:$C$31,2,FALSE)</f>
        <v>100</v>
      </c>
      <c r="D14" s="306">
        <v>20</v>
      </c>
      <c r="E14" s="307">
        <f>VLOOKUP(B14,日常考勤!$B$2:$C$93,2,FALSE)</f>
        <v>100</v>
      </c>
      <c r="F14" s="31">
        <f>VLOOKUP(B14,宿舍卫生!$B$2:$D$59,3,FALSE)</f>
        <v>100</v>
      </c>
      <c r="G14" s="31">
        <f>VLOOKUP(B14,宿舍纪律!$B$2:$D$59,3,FALSE)</f>
        <v>100</v>
      </c>
      <c r="H14" s="308">
        <v>100</v>
      </c>
      <c r="I14" s="308">
        <v>100</v>
      </c>
      <c r="J14" s="308">
        <f>VLOOKUP(B14,材料上交!$B$2:$C$59,2,FALSE)</f>
        <v>100</v>
      </c>
      <c r="K14" s="308">
        <v>100</v>
      </c>
      <c r="L14" s="308">
        <v>100</v>
      </c>
      <c r="M14" s="304">
        <f t="shared" si="0"/>
        <v>81.6</v>
      </c>
      <c r="N14" s="314">
        <f t="shared" si="1"/>
        <v>2</v>
      </c>
      <c r="O14" s="17"/>
    </row>
    <row r="15" customFormat="1" ht="18.75" spans="1:15">
      <c r="A15" s="3">
        <v>12</v>
      </c>
      <c r="B15" s="5" t="s">
        <v>28</v>
      </c>
      <c r="C15" s="305">
        <f>VLOOKUP(B15,早晚自习!$B$3:$C$31,2,FALSE)</f>
        <v>100</v>
      </c>
      <c r="D15" s="306">
        <v>20</v>
      </c>
      <c r="E15" s="307">
        <f>VLOOKUP(B15,日常考勤!$B$2:$C$93,2,FALSE)</f>
        <v>100</v>
      </c>
      <c r="F15" s="31">
        <f>VLOOKUP(B15,宿舍卫生!$B$2:$D$59,3,FALSE)</f>
        <v>90</v>
      </c>
      <c r="G15" s="31">
        <f>VLOOKUP(B15,宿舍纪律!$B$2:$D$59,3,FALSE)</f>
        <v>100</v>
      </c>
      <c r="H15" s="308">
        <v>100</v>
      </c>
      <c r="I15" s="308">
        <v>100</v>
      </c>
      <c r="J15" s="308">
        <f>VLOOKUP(B15,材料上交!$B$2:$C$59,2,FALSE)</f>
        <v>98</v>
      </c>
      <c r="K15" s="308">
        <v>100</v>
      </c>
      <c r="L15" s="308">
        <v>100</v>
      </c>
      <c r="M15" s="304">
        <f t="shared" si="0"/>
        <v>79.84</v>
      </c>
      <c r="N15" s="314">
        <f t="shared" si="1"/>
        <v>8</v>
      </c>
      <c r="O15" s="17"/>
    </row>
    <row r="16" customFormat="1" ht="18.75" spans="1:15">
      <c r="A16" s="3">
        <v>13</v>
      </c>
      <c r="B16" s="5" t="s">
        <v>29</v>
      </c>
      <c r="C16" s="305">
        <f>VLOOKUP(B16,早晚自习!$B$3:$C$31,2,FALSE)</f>
        <v>100</v>
      </c>
      <c r="D16" s="306">
        <v>25</v>
      </c>
      <c r="E16" s="307">
        <f>VLOOKUP(B16,日常考勤!$B$2:$C$93,2,FALSE)</f>
        <v>100</v>
      </c>
      <c r="F16" s="31">
        <f>VLOOKUP(B16,宿舍卫生!$B$2:$D$59,3,FALSE)</f>
        <v>76.9230769230769</v>
      </c>
      <c r="G16" s="31">
        <f>VLOOKUP(B16,宿舍纪律!$B$2:$D$59,3,FALSE)</f>
        <v>100</v>
      </c>
      <c r="H16" s="308">
        <v>100</v>
      </c>
      <c r="I16" s="308">
        <v>100</v>
      </c>
      <c r="J16" s="308">
        <f>VLOOKUP(B16,材料上交!$B$2:$C$59,2,FALSE)</f>
        <v>100</v>
      </c>
      <c r="K16" s="308">
        <v>100</v>
      </c>
      <c r="L16" s="308">
        <v>100</v>
      </c>
      <c r="M16" s="304">
        <f t="shared" si="0"/>
        <v>78.3076923076923</v>
      </c>
      <c r="N16" s="314">
        <f t="shared" si="1"/>
        <v>18</v>
      </c>
      <c r="O16" s="17"/>
    </row>
    <row r="17" customFormat="1" ht="18.75" spans="1:15">
      <c r="A17" s="3">
        <v>14</v>
      </c>
      <c r="B17" s="5" t="s">
        <v>30</v>
      </c>
      <c r="C17" s="305">
        <f>VLOOKUP(B17,早晚自习!$B$3:$C$31,2,FALSE)</f>
        <v>100</v>
      </c>
      <c r="D17" s="306">
        <v>25</v>
      </c>
      <c r="E17" s="307">
        <f>VLOOKUP(B17,日常考勤!$B$2:$C$93,2,FALSE)</f>
        <v>100</v>
      </c>
      <c r="F17" s="31">
        <f>VLOOKUP(B17,宿舍卫生!$B$2:$D$59,3,FALSE)</f>
        <v>82</v>
      </c>
      <c r="G17" s="31">
        <f>VLOOKUP(B17,宿舍纪律!$B$2:$D$59,3,FALSE)</f>
        <v>100</v>
      </c>
      <c r="H17" s="308">
        <v>100</v>
      </c>
      <c r="I17" s="308">
        <v>100</v>
      </c>
      <c r="J17" s="308">
        <f>VLOOKUP(B17,材料上交!$B$2:$C$59,2,FALSE)</f>
        <v>98</v>
      </c>
      <c r="K17" s="308">
        <v>100</v>
      </c>
      <c r="L17" s="308">
        <v>100</v>
      </c>
      <c r="M17" s="304">
        <f t="shared" si="0"/>
        <v>78.96</v>
      </c>
      <c r="N17" s="314">
        <f t="shared" si="1"/>
        <v>13</v>
      </c>
      <c r="O17" s="17"/>
    </row>
    <row r="18" customFormat="1" ht="18.75" spans="1:15">
      <c r="A18" s="3">
        <v>15</v>
      </c>
      <c r="B18" s="5" t="s">
        <v>31</v>
      </c>
      <c r="C18" s="305">
        <f>VLOOKUP(B18,早晚自习!$B$3:$C$31,2,FALSE)</f>
        <v>100</v>
      </c>
      <c r="D18" s="306">
        <v>20</v>
      </c>
      <c r="E18" s="307">
        <f>VLOOKUP(B18,日常考勤!$B$2:$C$93,2,FALSE)</f>
        <v>88</v>
      </c>
      <c r="F18" s="31">
        <f>VLOOKUP(B18,宿舍卫生!$B$2:$D$59,3,FALSE)</f>
        <v>88</v>
      </c>
      <c r="G18" s="31">
        <f>VLOOKUP(B18,宿舍纪律!$B$2:$D$59,3,FALSE)</f>
        <v>100</v>
      </c>
      <c r="H18" s="308">
        <v>100</v>
      </c>
      <c r="I18" s="308">
        <v>100</v>
      </c>
      <c r="J18" s="308">
        <f>VLOOKUP(B18,材料上交!$B$2:$C$59,2,FALSE)</f>
        <v>98</v>
      </c>
      <c r="K18" s="308">
        <v>100</v>
      </c>
      <c r="L18" s="308">
        <v>100</v>
      </c>
      <c r="M18" s="304">
        <f t="shared" si="0"/>
        <v>78.56</v>
      </c>
      <c r="N18" s="314">
        <f t="shared" si="1"/>
        <v>16</v>
      </c>
      <c r="O18" s="17"/>
    </row>
    <row r="19" customFormat="1" ht="18.75" spans="1:15">
      <c r="A19" s="3">
        <v>16</v>
      </c>
      <c r="B19" s="5" t="s">
        <v>32</v>
      </c>
      <c r="C19" s="305">
        <f>VLOOKUP(B19,早晚自习!$B$3:$C$31,2,FALSE)</f>
        <v>100</v>
      </c>
      <c r="D19" s="306">
        <v>20</v>
      </c>
      <c r="E19" s="307">
        <f>VLOOKUP(B19,日常考勤!$B$2:$C$93,2,FALSE)</f>
        <v>100</v>
      </c>
      <c r="F19" s="31">
        <f>VLOOKUP(B19,宿舍卫生!$B$2:$D$59,3,FALSE)</f>
        <v>82</v>
      </c>
      <c r="G19" s="31">
        <f>VLOOKUP(B19,宿舍纪律!$B$2:$D$59,3,FALSE)</f>
        <v>100</v>
      </c>
      <c r="H19" s="308">
        <v>100</v>
      </c>
      <c r="I19" s="308">
        <v>100</v>
      </c>
      <c r="J19" s="308">
        <f>VLOOKUP(B19,材料上交!$B$2:$C$59,2,FALSE)</f>
        <v>98</v>
      </c>
      <c r="K19" s="308">
        <v>100</v>
      </c>
      <c r="L19" s="308">
        <v>100</v>
      </c>
      <c r="M19" s="304">
        <f t="shared" si="0"/>
        <v>78.56</v>
      </c>
      <c r="N19" s="314">
        <f t="shared" si="1"/>
        <v>16</v>
      </c>
      <c r="O19" s="17"/>
    </row>
    <row r="20" customFormat="1" ht="18.75" spans="1:15">
      <c r="A20" s="3">
        <v>17</v>
      </c>
      <c r="B20" s="5" t="s">
        <v>33</v>
      </c>
      <c r="C20" s="305">
        <f>VLOOKUP(B20,早晚自习!$B$3:$C$31,2,FALSE)</f>
        <v>100</v>
      </c>
      <c r="D20" s="306">
        <v>20</v>
      </c>
      <c r="E20" s="307">
        <f>VLOOKUP(B20,日常考勤!$B$2:$C$93,2,FALSE)</f>
        <v>77</v>
      </c>
      <c r="F20" s="31">
        <f>VLOOKUP(B20,宿舍卫生!$B$2:$D$59,3,FALSE)</f>
        <v>100</v>
      </c>
      <c r="G20" s="31">
        <f>VLOOKUP(B20,宿舍纪律!$B$2:$D$59,3,FALSE)</f>
        <v>100</v>
      </c>
      <c r="H20" s="308">
        <v>100</v>
      </c>
      <c r="I20" s="308">
        <v>100</v>
      </c>
      <c r="J20" s="308">
        <f>VLOOKUP(B20,材料上交!$B$2:$C$59,2,FALSE)</f>
        <v>98</v>
      </c>
      <c r="K20" s="308">
        <v>100</v>
      </c>
      <c r="L20" s="308">
        <v>100</v>
      </c>
      <c r="M20" s="304">
        <f t="shared" si="0"/>
        <v>79.6</v>
      </c>
      <c r="N20" s="314">
        <f t="shared" si="1"/>
        <v>10</v>
      </c>
      <c r="O20" s="17"/>
    </row>
    <row r="21" customFormat="1" ht="18.75" spans="1:15">
      <c r="A21" s="3">
        <v>18</v>
      </c>
      <c r="B21" s="5" t="s">
        <v>34</v>
      </c>
      <c r="C21" s="305">
        <f>VLOOKUP(B21,早晚自习!$B$3:$C$31,2,FALSE)</f>
        <v>97</v>
      </c>
      <c r="D21" s="306">
        <v>20</v>
      </c>
      <c r="E21" s="307">
        <f>VLOOKUP(B21,日常考勤!$B$2:$C$93,2,FALSE)</f>
        <v>100</v>
      </c>
      <c r="F21" s="31">
        <f>VLOOKUP(B21,宿舍卫生!$B$2:$D$59,3,FALSE)</f>
        <v>100</v>
      </c>
      <c r="G21" s="31">
        <f>VLOOKUP(B21,宿舍纪律!$B$2:$D$59,3,FALSE)</f>
        <v>100</v>
      </c>
      <c r="H21" s="308">
        <v>100</v>
      </c>
      <c r="I21" s="308">
        <v>100</v>
      </c>
      <c r="J21" s="308">
        <f>VLOOKUP(B21,材料上交!$B$2:$C$59,2,FALSE)</f>
        <v>98</v>
      </c>
      <c r="K21" s="308">
        <v>100</v>
      </c>
      <c r="L21" s="308">
        <v>100</v>
      </c>
      <c r="M21" s="304">
        <f t="shared" si="0"/>
        <v>81.2</v>
      </c>
      <c r="N21" s="314">
        <f t="shared" si="1"/>
        <v>3</v>
      </c>
      <c r="O21" s="17"/>
    </row>
    <row r="22" customFormat="1" ht="18.75" spans="1:15">
      <c r="A22" s="3">
        <v>19</v>
      </c>
      <c r="B22" s="5" t="s">
        <v>35</v>
      </c>
      <c r="C22" s="305">
        <f>VLOOKUP(B22,早晚自习!$B$3:$C$31,2,FALSE)</f>
        <v>87</v>
      </c>
      <c r="D22" s="306">
        <v>20</v>
      </c>
      <c r="E22" s="307">
        <f>VLOOKUP(B22,日常考勤!$B$2:$C$93,2,FALSE)</f>
        <v>100</v>
      </c>
      <c r="F22" s="31">
        <f>VLOOKUP(B22,宿舍卫生!$B$2:$D$59,3,FALSE)</f>
        <v>100</v>
      </c>
      <c r="G22" s="31">
        <f>VLOOKUP(B22,宿舍纪律!$B$2:$D$59,3,FALSE)</f>
        <v>100</v>
      </c>
      <c r="H22" s="308">
        <v>100</v>
      </c>
      <c r="I22" s="308">
        <v>100</v>
      </c>
      <c r="J22" s="308">
        <f>VLOOKUP(B22,材料上交!$B$2:$C$59,2,FALSE)</f>
        <v>98</v>
      </c>
      <c r="K22" s="308">
        <v>100</v>
      </c>
      <c r="L22" s="308">
        <v>100</v>
      </c>
      <c r="M22" s="304">
        <f t="shared" si="0"/>
        <v>80.4</v>
      </c>
      <c r="N22" s="314">
        <f t="shared" si="1"/>
        <v>5</v>
      </c>
      <c r="O22" s="17"/>
    </row>
    <row r="23" customFormat="1" ht="18.75" spans="1:15">
      <c r="A23" s="3">
        <v>20</v>
      </c>
      <c r="B23" s="5" t="s">
        <v>36</v>
      </c>
      <c r="C23" s="305">
        <f>VLOOKUP(B23,早晚自习!$B$3:$C$31,2,FALSE)</f>
        <v>82</v>
      </c>
      <c r="D23" s="306">
        <v>20</v>
      </c>
      <c r="E23" s="307">
        <f>VLOOKUP(B23,日常考勤!$B$2:$C$93,2,FALSE)</f>
        <v>80</v>
      </c>
      <c r="F23" s="31">
        <f>VLOOKUP(B23,宿舍卫生!$B$2:$D$59,3,FALSE)</f>
        <v>75</v>
      </c>
      <c r="G23" s="31">
        <f>VLOOKUP(B23,宿舍纪律!$B$2:$D$59,3,FALSE)</f>
        <v>100</v>
      </c>
      <c r="H23" s="308">
        <v>100</v>
      </c>
      <c r="I23" s="308">
        <v>100</v>
      </c>
      <c r="J23" s="308">
        <f>VLOOKUP(B23,材料上交!$B$2:$C$59,2,FALSE)</f>
        <v>98</v>
      </c>
      <c r="K23" s="308">
        <v>100</v>
      </c>
      <c r="L23" s="308">
        <v>100</v>
      </c>
      <c r="M23" s="304">
        <f t="shared" si="0"/>
        <v>74.4</v>
      </c>
      <c r="N23" s="314">
        <f t="shared" si="1"/>
        <v>22</v>
      </c>
      <c r="O23" s="17"/>
    </row>
    <row r="24" customFormat="1" ht="18.75" spans="1:15">
      <c r="A24" s="3">
        <v>21</v>
      </c>
      <c r="B24" s="5" t="s">
        <v>37</v>
      </c>
      <c r="C24" s="305">
        <f>VLOOKUP(B24,早晚自习!$B$3:$C$31,2,FALSE)</f>
        <v>100</v>
      </c>
      <c r="D24" s="306">
        <v>20</v>
      </c>
      <c r="E24" s="307">
        <f>VLOOKUP(B24,日常考勤!$B$2:$C$93,2,FALSE)</f>
        <v>90</v>
      </c>
      <c r="F24" s="31">
        <f>VLOOKUP(B24,宿舍卫生!$B$2:$D$59,3,FALSE)</f>
        <v>58</v>
      </c>
      <c r="G24" s="31">
        <f>VLOOKUP(B24,宿舍纪律!$B$2:$D$59,3,FALSE)</f>
        <v>100</v>
      </c>
      <c r="H24" s="308">
        <v>100</v>
      </c>
      <c r="I24" s="308">
        <v>100</v>
      </c>
      <c r="J24" s="308">
        <f>VLOOKUP(B24,材料上交!$B$2:$C$59,2,FALSE)</f>
        <v>100</v>
      </c>
      <c r="K24" s="308">
        <v>100</v>
      </c>
      <c r="L24" s="308">
        <v>100</v>
      </c>
      <c r="M24" s="304">
        <f t="shared" si="0"/>
        <v>74.08</v>
      </c>
      <c r="N24" s="314">
        <f t="shared" si="1"/>
        <v>24</v>
      </c>
      <c r="O24" s="17"/>
    </row>
    <row r="25" customFormat="1" ht="18.75" spans="1:15">
      <c r="A25" s="3">
        <v>22</v>
      </c>
      <c r="B25" s="5" t="s">
        <v>38</v>
      </c>
      <c r="C25" s="305">
        <f>VLOOKUP(B25,早晚自习!$B$3:$C$31,2,FALSE)</f>
        <v>99</v>
      </c>
      <c r="D25" s="306">
        <v>20</v>
      </c>
      <c r="E25" s="307">
        <f>VLOOKUP(B25,日常考勤!$B$2:$C$93,2,FALSE)</f>
        <v>60</v>
      </c>
      <c r="F25" s="31">
        <f>VLOOKUP(B25,宿舍卫生!$B$2:$D$59,3,FALSE)</f>
        <v>86.1538461538461</v>
      </c>
      <c r="G25" s="31">
        <f>VLOOKUP(B25,宿舍纪律!$B$2:$D$59,3,FALSE)</f>
        <v>100</v>
      </c>
      <c r="H25" s="308">
        <v>100</v>
      </c>
      <c r="I25" s="308">
        <v>100</v>
      </c>
      <c r="J25" s="308">
        <f>VLOOKUP(B25,材料上交!$B$2:$C$59,2,FALSE)</f>
        <v>98</v>
      </c>
      <c r="K25" s="308">
        <v>100</v>
      </c>
      <c r="L25" s="308">
        <v>100</v>
      </c>
      <c r="M25" s="304">
        <f t="shared" si="0"/>
        <v>75.9446153846154</v>
      </c>
      <c r="N25" s="314">
        <f t="shared" si="1"/>
        <v>21</v>
      </c>
      <c r="O25" s="17"/>
    </row>
    <row r="26" customFormat="1" ht="18.75" spans="1:15">
      <c r="A26" s="3">
        <v>23</v>
      </c>
      <c r="B26" s="5" t="s">
        <v>39</v>
      </c>
      <c r="C26" s="305">
        <f>VLOOKUP(B26,早晚自习!$B$3:$C$31,2,FALSE)</f>
        <v>94.5</v>
      </c>
      <c r="D26" s="306">
        <v>20</v>
      </c>
      <c r="E26" s="307">
        <f>VLOOKUP(B26,日常考勤!$B$2:$C$93,2,FALSE)</f>
        <v>50</v>
      </c>
      <c r="F26" s="31">
        <f>VLOOKUP(B26,宿舍卫生!$B$2:$D$59,3,FALSE)</f>
        <v>100</v>
      </c>
      <c r="G26" s="31">
        <f>VLOOKUP(B26,宿舍纪律!$B$2:$D$59,3,FALSE)</f>
        <v>100</v>
      </c>
      <c r="H26" s="308">
        <v>100</v>
      </c>
      <c r="I26" s="308">
        <v>100</v>
      </c>
      <c r="J26" s="308">
        <f>VLOOKUP(B26,材料上交!$B$2:$C$59,2,FALSE)</f>
        <v>100</v>
      </c>
      <c r="K26" s="308">
        <v>100</v>
      </c>
      <c r="L26" s="308">
        <v>100</v>
      </c>
      <c r="M26" s="304">
        <f t="shared" si="0"/>
        <v>77.16</v>
      </c>
      <c r="N26" s="314">
        <f t="shared" si="1"/>
        <v>19</v>
      </c>
      <c r="O26" s="17"/>
    </row>
    <row r="27" customFormat="1" ht="19" customHeight="1" spans="1:15">
      <c r="A27" s="3">
        <v>24</v>
      </c>
      <c r="B27" s="5" t="s">
        <v>40</v>
      </c>
      <c r="C27" s="305">
        <f>VLOOKUP(B27,早晚自习!$B$3:$C$31,2,FALSE)</f>
        <v>100</v>
      </c>
      <c r="D27" s="306">
        <v>25</v>
      </c>
      <c r="E27" s="307">
        <f>VLOOKUP(B27,日常考勤!$B$2:$C$93,2,FALSE)</f>
        <v>100</v>
      </c>
      <c r="F27" s="31">
        <f>VLOOKUP(B27,宿舍卫生!$B$2:$D$59,3,FALSE)</f>
        <v>100</v>
      </c>
      <c r="G27" s="31">
        <f>VLOOKUP(B27,宿舍纪律!$B$2:$D$59,3,FALSE)</f>
        <v>100</v>
      </c>
      <c r="H27" s="308">
        <v>100</v>
      </c>
      <c r="I27" s="308">
        <v>100</v>
      </c>
      <c r="J27" s="308">
        <f>VLOOKUP(B27,材料上交!$B$2:$C$59,2,FALSE)</f>
        <v>100</v>
      </c>
      <c r="K27" s="308">
        <v>100</v>
      </c>
      <c r="L27" s="308">
        <v>100</v>
      </c>
      <c r="M27" s="304">
        <f t="shared" si="0"/>
        <v>82</v>
      </c>
      <c r="N27" s="314">
        <f t="shared" si="1"/>
        <v>1</v>
      </c>
      <c r="O27" s="17"/>
    </row>
    <row r="28" customFormat="1" ht="19" customHeight="1" spans="1:15">
      <c r="A28" s="3">
        <v>25</v>
      </c>
      <c r="B28" s="5" t="s">
        <v>41</v>
      </c>
      <c r="C28" s="305">
        <f>VLOOKUP(B28,早晚自习!$B$3:$C$31,2,FALSE)</f>
        <v>62</v>
      </c>
      <c r="D28" s="306">
        <v>20</v>
      </c>
      <c r="E28" s="307">
        <f>VLOOKUP(B28,日常考勤!$B$2:$C$93,2,FALSE)</f>
        <v>60</v>
      </c>
      <c r="F28" s="31">
        <f>VLOOKUP(B28,宿舍卫生!$B$2:$D$59,3,FALSE)</f>
        <v>94.5454545454545</v>
      </c>
      <c r="G28" s="31">
        <f>VLOOKUP(B28,宿舍纪律!$B$2:$D$59,3,FALSE)</f>
        <v>100</v>
      </c>
      <c r="H28" s="308">
        <v>100</v>
      </c>
      <c r="I28" s="308">
        <v>100</v>
      </c>
      <c r="J28" s="308">
        <f>VLOOKUP(B28,材料上交!$B$2:$C$59,2,FALSE)</f>
        <v>98</v>
      </c>
      <c r="K28" s="308">
        <v>100</v>
      </c>
      <c r="L28" s="308">
        <v>100</v>
      </c>
      <c r="M28" s="304">
        <f t="shared" si="0"/>
        <v>74.3272727272727</v>
      </c>
      <c r="N28" s="314">
        <f t="shared" si="1"/>
        <v>23</v>
      </c>
      <c r="O28" s="17"/>
    </row>
    <row r="29" customFormat="1" ht="18.75" spans="1:15">
      <c r="A29" s="3">
        <v>26</v>
      </c>
      <c r="B29" s="5" t="s">
        <v>42</v>
      </c>
      <c r="C29" s="305">
        <f>VLOOKUP(B29,早晚自习!$B$3:$C$31,2,FALSE)</f>
        <v>94.5</v>
      </c>
      <c r="D29" s="306">
        <v>20</v>
      </c>
      <c r="E29" s="307">
        <f>VLOOKUP(B29,日常考勤!$B$2:$C$93,2,FALSE)</f>
        <v>100</v>
      </c>
      <c r="F29" s="31">
        <f>VLOOKUP(B29,宿舍卫生!$B$2:$D$59,3,FALSE)</f>
        <v>72.7272727272727</v>
      </c>
      <c r="G29" s="31">
        <f>VLOOKUP(B29,宿舍纪律!$B$2:$D$59,3,FALSE)</f>
        <v>100</v>
      </c>
      <c r="H29" s="308">
        <v>100</v>
      </c>
      <c r="I29" s="308">
        <v>100</v>
      </c>
      <c r="J29" s="308">
        <f>VLOOKUP(B29,材料上交!$B$2:$C$59,2,FALSE)</f>
        <v>98</v>
      </c>
      <c r="K29" s="308">
        <v>100</v>
      </c>
      <c r="L29" s="308">
        <v>100</v>
      </c>
      <c r="M29" s="304">
        <f t="shared" si="0"/>
        <v>76.6363636363636</v>
      </c>
      <c r="N29" s="314">
        <f t="shared" si="1"/>
        <v>20</v>
      </c>
      <c r="O29" s="17"/>
    </row>
    <row r="30" customFormat="1" ht="18.75" spans="1:15">
      <c r="A30" s="3">
        <v>27</v>
      </c>
      <c r="B30" s="5" t="s">
        <v>43</v>
      </c>
      <c r="C30" s="305">
        <f>VLOOKUP(B30,早晚自习!$B$3:$C$31,2,FALSE)</f>
        <v>90</v>
      </c>
      <c r="D30" s="306">
        <v>20</v>
      </c>
      <c r="E30" s="307">
        <f>VLOOKUP(B30,日常考勤!$B$2:$C$93,2,FALSE)</f>
        <v>100</v>
      </c>
      <c r="F30" s="31">
        <f>VLOOKUP(B30,宿舍卫生!$B$2:$D$59,3,FALSE)</f>
        <v>88</v>
      </c>
      <c r="G30" s="31">
        <f>VLOOKUP(B30,宿舍纪律!$B$2:$D$59,3,FALSE)</f>
        <v>100</v>
      </c>
      <c r="H30" s="308">
        <v>100</v>
      </c>
      <c r="I30" s="308">
        <v>100</v>
      </c>
      <c r="J30" s="308">
        <f>VLOOKUP(B30,材料上交!$B$2:$C$59,2,FALSE)</f>
        <v>98</v>
      </c>
      <c r="K30" s="308">
        <v>100</v>
      </c>
      <c r="L30" s="308">
        <v>100</v>
      </c>
      <c r="M30" s="304">
        <f t="shared" si="0"/>
        <v>78.72</v>
      </c>
      <c r="N30" s="314">
        <f t="shared" si="1"/>
        <v>15</v>
      </c>
      <c r="O30" s="17"/>
    </row>
    <row r="31" customFormat="1" spans="1:15">
      <c r="A31" s="309" t="s">
        <v>44</v>
      </c>
      <c r="B31" s="309"/>
      <c r="C31" s="310" t="s">
        <v>45</v>
      </c>
      <c r="D31" s="310"/>
      <c r="E31" s="310"/>
      <c r="F31" s="310"/>
      <c r="G31" s="310"/>
      <c r="H31" s="310"/>
      <c r="I31" s="310"/>
      <c r="J31" s="309"/>
      <c r="K31" s="309"/>
      <c r="L31" s="309"/>
      <c r="M31" s="309"/>
      <c r="N31" s="309"/>
      <c r="O31" s="309"/>
    </row>
    <row r="32" customFormat="1" spans="1:15">
      <c r="A32" s="311"/>
      <c r="B32" s="311"/>
      <c r="C32" s="311"/>
      <c r="D32" s="311"/>
      <c r="E32" s="311"/>
      <c r="F32" s="312"/>
      <c r="G32" s="311"/>
      <c r="H32" s="311"/>
      <c r="I32" s="311"/>
      <c r="J32" s="311"/>
      <c r="K32" s="311"/>
      <c r="L32" s="309"/>
      <c r="M32" s="312"/>
      <c r="N32" s="311"/>
      <c r="O32" s="311"/>
    </row>
    <row r="33" customFormat="1" spans="1:15">
      <c r="A33" s="311"/>
      <c r="B33" s="311"/>
      <c r="C33" s="311"/>
      <c r="D33" s="311"/>
      <c r="E33" s="311"/>
      <c r="F33" s="312"/>
      <c r="G33" s="311"/>
      <c r="H33" s="311"/>
      <c r="I33" s="311"/>
      <c r="J33" s="311"/>
      <c r="K33" s="311"/>
      <c r="L33" s="315"/>
      <c r="M33" s="312"/>
      <c r="N33" s="311"/>
      <c r="O33" s="311"/>
    </row>
    <row r="34" ht="78" customHeight="1" spans="1:15">
      <c r="A34" s="301" t="s">
        <v>1</v>
      </c>
      <c r="B34" s="302" t="s">
        <v>2</v>
      </c>
      <c r="C34" s="301" t="s">
        <v>3</v>
      </c>
      <c r="D34" s="301"/>
      <c r="E34" s="301" t="s">
        <v>4</v>
      </c>
      <c r="F34" s="303" t="s">
        <v>5</v>
      </c>
      <c r="G34" s="301" t="s">
        <v>6</v>
      </c>
      <c r="H34" s="301" t="s">
        <v>7</v>
      </c>
      <c r="I34" s="301" t="s">
        <v>8</v>
      </c>
      <c r="J34" s="301" t="s">
        <v>9</v>
      </c>
      <c r="K34" s="301" t="s">
        <v>10</v>
      </c>
      <c r="L34" s="301" t="s">
        <v>11</v>
      </c>
      <c r="M34" s="303" t="s">
        <v>12</v>
      </c>
      <c r="N34" s="301" t="s">
        <v>13</v>
      </c>
      <c r="O34" s="301" t="s">
        <v>14</v>
      </c>
    </row>
    <row r="35" ht="37" customHeight="1" spans="1:15">
      <c r="A35" s="3"/>
      <c r="B35" s="17"/>
      <c r="C35" s="301" t="s">
        <v>15</v>
      </c>
      <c r="D35" s="301" t="s">
        <v>16</v>
      </c>
      <c r="E35" s="17"/>
      <c r="F35" s="304"/>
      <c r="G35" s="3"/>
      <c r="H35" s="3"/>
      <c r="I35" s="3"/>
      <c r="J35" s="3"/>
      <c r="K35" s="313"/>
      <c r="L35" s="313"/>
      <c r="M35" s="304"/>
      <c r="N35" s="3"/>
      <c r="O35" s="313"/>
    </row>
    <row r="36" ht="18.75" spans="1:15">
      <c r="A36" s="3">
        <v>1</v>
      </c>
      <c r="B36" s="7" t="s">
        <v>46</v>
      </c>
      <c r="C36" s="17" t="s">
        <v>47</v>
      </c>
      <c r="D36" s="17" t="s">
        <v>47</v>
      </c>
      <c r="E36" s="307">
        <f>VLOOKUP(B36,日常考勤!$B$2:$C$93,2,FALSE)</f>
        <v>100</v>
      </c>
      <c r="F36" s="31">
        <f>VLOOKUP(B36,宿舍卫生!$B$2:$D$59,3,FALSE)</f>
        <v>80</v>
      </c>
      <c r="G36" s="31">
        <f>VLOOKUP(B36,宿舍纪律!$B$2:$D$59,3,FALSE)</f>
        <v>100</v>
      </c>
      <c r="H36" s="308">
        <v>100</v>
      </c>
      <c r="I36" s="308">
        <v>100</v>
      </c>
      <c r="J36" s="308">
        <f>VLOOKUP(B36,材料上交!$B$2:$C$59,2,FALSE)</f>
        <v>98</v>
      </c>
      <c r="K36" s="308">
        <v>100</v>
      </c>
      <c r="L36" s="308">
        <v>100</v>
      </c>
      <c r="M36" s="304">
        <f>(E36*0.1+F36*0.2+G36*0.2+H36*0.1+I36*0.05+J36*0.1+K36*0.05+L36*0.1)*0.8</f>
        <v>68.64</v>
      </c>
      <c r="N36" s="314">
        <f t="shared" ref="N36:N66" si="2">RANK(M36,M$36:M$66)</f>
        <v>10</v>
      </c>
      <c r="O36" s="313"/>
    </row>
    <row r="37" ht="18.75" spans="1:15">
      <c r="A37" s="3">
        <v>2</v>
      </c>
      <c r="B37" s="7" t="s">
        <v>48</v>
      </c>
      <c r="C37" s="17" t="s">
        <v>47</v>
      </c>
      <c r="D37" s="17" t="s">
        <v>47</v>
      </c>
      <c r="E37" s="307">
        <f>VLOOKUP(B37,日常考勤!$B$2:$C$93,2,FALSE)</f>
        <v>100</v>
      </c>
      <c r="F37" s="31">
        <f>VLOOKUP(B37,宿舍卫生!$B$2:$D$59,3,FALSE)</f>
        <v>81.5384615384615</v>
      </c>
      <c r="G37" s="31">
        <f>VLOOKUP(B37,宿舍纪律!$B$2:$D$59,3,FALSE)</f>
        <v>100</v>
      </c>
      <c r="H37" s="308">
        <v>100</v>
      </c>
      <c r="I37" s="308">
        <v>100</v>
      </c>
      <c r="J37" s="308">
        <f>VLOOKUP(B37,材料上交!$B$2:$C$59,2,FALSE)</f>
        <v>98</v>
      </c>
      <c r="K37" s="308">
        <v>100</v>
      </c>
      <c r="L37" s="308">
        <v>100</v>
      </c>
      <c r="M37" s="304">
        <f t="shared" ref="M37:M66" si="3">(E37*0.1+F37*0.2+G37*0.2+H37*0.1+I37*0.05+J37*0.1+K37*0.05+L37*0.1)*0.8</f>
        <v>68.8861538461538</v>
      </c>
      <c r="N37" s="314">
        <f t="shared" si="2"/>
        <v>8</v>
      </c>
      <c r="O37" s="313"/>
    </row>
    <row r="38" ht="18.75" spans="1:15">
      <c r="A38" s="3">
        <v>3</v>
      </c>
      <c r="B38" s="7" t="s">
        <v>49</v>
      </c>
      <c r="C38" s="17" t="s">
        <v>47</v>
      </c>
      <c r="D38" s="17" t="s">
        <v>47</v>
      </c>
      <c r="E38" s="307">
        <f>VLOOKUP(B38,日常考勤!$B$2:$C$93,2,FALSE)</f>
        <v>100</v>
      </c>
      <c r="F38" s="31">
        <f>VLOOKUP(B38,宿舍卫生!$B$2:$D$59,3,FALSE)</f>
        <v>60</v>
      </c>
      <c r="G38" s="31">
        <f>VLOOKUP(B38,宿舍纪律!$B$2:$D$59,3,FALSE)</f>
        <v>100</v>
      </c>
      <c r="H38" s="308">
        <v>100</v>
      </c>
      <c r="I38" s="308">
        <v>100</v>
      </c>
      <c r="J38" s="308">
        <f>VLOOKUP(B38,材料上交!$B$2:$C$59,2,FALSE)</f>
        <v>98</v>
      </c>
      <c r="K38" s="308">
        <v>100</v>
      </c>
      <c r="L38" s="308">
        <v>100</v>
      </c>
      <c r="M38" s="304">
        <f t="shared" si="3"/>
        <v>65.44</v>
      </c>
      <c r="N38" s="314">
        <f t="shared" si="2"/>
        <v>27</v>
      </c>
      <c r="O38" s="17"/>
    </row>
    <row r="39" ht="18.75" spans="1:15">
      <c r="A39" s="3">
        <v>4</v>
      </c>
      <c r="B39" s="7" t="s">
        <v>50</v>
      </c>
      <c r="C39" s="17" t="s">
        <v>47</v>
      </c>
      <c r="D39" s="17" t="s">
        <v>47</v>
      </c>
      <c r="E39" s="307">
        <f>VLOOKUP(B39,日常考勤!$B$2:$C$93,2,FALSE)</f>
        <v>100</v>
      </c>
      <c r="F39" s="31">
        <f>VLOOKUP(B39,宿舍卫生!$B$2:$D$59,3,FALSE)</f>
        <v>72</v>
      </c>
      <c r="G39" s="31">
        <f>VLOOKUP(B39,宿舍纪律!$B$2:$D$59,3,FALSE)</f>
        <v>100</v>
      </c>
      <c r="H39" s="308">
        <v>100</v>
      </c>
      <c r="I39" s="308">
        <v>100</v>
      </c>
      <c r="J39" s="308">
        <f>VLOOKUP(B39,材料上交!$B$2:$C$59,2,FALSE)</f>
        <v>98</v>
      </c>
      <c r="K39" s="308">
        <v>100</v>
      </c>
      <c r="L39" s="308">
        <v>100</v>
      </c>
      <c r="M39" s="304">
        <f t="shared" si="3"/>
        <v>67.36</v>
      </c>
      <c r="N39" s="314">
        <f t="shared" si="2"/>
        <v>15</v>
      </c>
      <c r="O39" s="17"/>
    </row>
    <row r="40" ht="18.75" spans="1:15">
      <c r="A40" s="3">
        <v>5</v>
      </c>
      <c r="B40" s="7" t="s">
        <v>51</v>
      </c>
      <c r="C40" s="17" t="s">
        <v>47</v>
      </c>
      <c r="D40" s="17" t="s">
        <v>47</v>
      </c>
      <c r="E40" s="307">
        <f>VLOOKUP(B40,日常考勤!$B$2:$C$93,2,FALSE)</f>
        <v>100</v>
      </c>
      <c r="F40" s="31">
        <f>VLOOKUP(B40,宿舍卫生!$B$2:$D$59,3,FALSE)</f>
        <v>55</v>
      </c>
      <c r="G40" s="31">
        <f>VLOOKUP(B40,宿舍纪律!$B$2:$D$59,3,FALSE)</f>
        <v>100</v>
      </c>
      <c r="H40" s="308">
        <v>100</v>
      </c>
      <c r="I40" s="308">
        <v>100</v>
      </c>
      <c r="J40" s="308">
        <f>VLOOKUP(B40,材料上交!$B$2:$C$59,2,FALSE)</f>
        <v>98</v>
      </c>
      <c r="K40" s="308">
        <v>100</v>
      </c>
      <c r="L40" s="308">
        <v>100</v>
      </c>
      <c r="M40" s="304">
        <f t="shared" si="3"/>
        <v>64.64</v>
      </c>
      <c r="N40" s="314">
        <f t="shared" si="2"/>
        <v>29</v>
      </c>
      <c r="O40" s="17"/>
    </row>
    <row r="41" ht="18.75" spans="1:15">
      <c r="A41" s="3">
        <v>6</v>
      </c>
      <c r="B41" s="7" t="s">
        <v>52</v>
      </c>
      <c r="C41" s="17" t="s">
        <v>47</v>
      </c>
      <c r="D41" s="17" t="s">
        <v>47</v>
      </c>
      <c r="E41" s="307">
        <f>VLOOKUP(B41,日常考勤!$B$2:$C$93,2,FALSE)</f>
        <v>100</v>
      </c>
      <c r="F41" s="31">
        <f>VLOOKUP(B41,宿舍卫生!$B$2:$D$59,3,FALSE)</f>
        <v>72</v>
      </c>
      <c r="G41" s="31">
        <f>VLOOKUP(B41,宿舍纪律!$B$2:$D$59,3,FALSE)</f>
        <v>100</v>
      </c>
      <c r="H41" s="308">
        <v>100</v>
      </c>
      <c r="I41" s="308">
        <v>100</v>
      </c>
      <c r="J41" s="308">
        <f>VLOOKUP(B41,材料上交!$B$2:$C$59,2,FALSE)</f>
        <v>98</v>
      </c>
      <c r="K41" s="308">
        <v>100</v>
      </c>
      <c r="L41" s="308">
        <v>100</v>
      </c>
      <c r="M41" s="304">
        <f t="shared" si="3"/>
        <v>67.36</v>
      </c>
      <c r="N41" s="314">
        <f t="shared" si="2"/>
        <v>15</v>
      </c>
      <c r="O41" s="17"/>
    </row>
    <row r="42" ht="18.75" spans="1:15">
      <c r="A42" s="3">
        <v>7</v>
      </c>
      <c r="B42" s="7" t="s">
        <v>53</v>
      </c>
      <c r="C42" s="17" t="s">
        <v>47</v>
      </c>
      <c r="D42" s="17" t="s">
        <v>47</v>
      </c>
      <c r="E42" s="307">
        <f>VLOOKUP(B42,日常考勤!$B$2:$C$93,2,FALSE)</f>
        <v>100</v>
      </c>
      <c r="F42" s="31">
        <f>VLOOKUP(B42,宿舍卫生!$B$2:$D$59,3,FALSE)</f>
        <v>77.5</v>
      </c>
      <c r="G42" s="31">
        <f>VLOOKUP(B42,宿舍纪律!$B$2:$D$59,3,FALSE)</f>
        <v>100</v>
      </c>
      <c r="H42" s="308">
        <v>100</v>
      </c>
      <c r="I42" s="308">
        <v>100</v>
      </c>
      <c r="J42" s="308">
        <f>VLOOKUP(B42,材料上交!$B$2:$C$59,2,FALSE)</f>
        <v>98</v>
      </c>
      <c r="K42" s="308">
        <v>100</v>
      </c>
      <c r="L42" s="308">
        <v>100</v>
      </c>
      <c r="M42" s="304">
        <f t="shared" si="3"/>
        <v>68.24</v>
      </c>
      <c r="N42" s="314">
        <f t="shared" si="2"/>
        <v>12</v>
      </c>
      <c r="O42" s="17"/>
    </row>
    <row r="43" ht="18.75" spans="1:15">
      <c r="A43" s="3">
        <v>8</v>
      </c>
      <c r="B43" s="7" t="s">
        <v>54</v>
      </c>
      <c r="C43" s="17" t="s">
        <v>47</v>
      </c>
      <c r="D43" s="17" t="s">
        <v>47</v>
      </c>
      <c r="E43" s="307">
        <f>VLOOKUP(B43,日常考勤!$B$2:$C$93,2,FALSE)</f>
        <v>85</v>
      </c>
      <c r="F43" s="31">
        <f>VLOOKUP(B43,宿舍卫生!$B$2:$D$59,3,FALSE)</f>
        <v>77.5</v>
      </c>
      <c r="G43" s="31">
        <f>VLOOKUP(B43,宿舍纪律!$B$2:$D$59,3,FALSE)</f>
        <v>100</v>
      </c>
      <c r="H43" s="308">
        <v>100</v>
      </c>
      <c r="I43" s="308">
        <v>100</v>
      </c>
      <c r="J43" s="308">
        <f>VLOOKUP(B43,材料上交!$B$2:$C$59,2,FALSE)</f>
        <v>98</v>
      </c>
      <c r="K43" s="308">
        <v>100</v>
      </c>
      <c r="L43" s="308">
        <v>100</v>
      </c>
      <c r="M43" s="304">
        <f t="shared" si="3"/>
        <v>67.04</v>
      </c>
      <c r="N43" s="314">
        <f t="shared" si="2"/>
        <v>17</v>
      </c>
      <c r="O43" s="17"/>
    </row>
    <row r="44" ht="18.75" spans="1:15">
      <c r="A44" s="3">
        <v>9</v>
      </c>
      <c r="B44" s="7" t="s">
        <v>55</v>
      </c>
      <c r="C44" s="17" t="s">
        <v>47</v>
      </c>
      <c r="D44" s="17" t="s">
        <v>47</v>
      </c>
      <c r="E44" s="307">
        <f>VLOOKUP(B44,日常考勤!$B$2:$C$93,2,FALSE)</f>
        <v>100</v>
      </c>
      <c r="F44" s="31">
        <f>VLOOKUP(B44,宿舍卫生!$B$2:$D$59,3,FALSE)</f>
        <v>82.8571428571428</v>
      </c>
      <c r="G44" s="31">
        <f>VLOOKUP(B44,宿舍纪律!$B$2:$D$59,3,FALSE)</f>
        <v>100</v>
      </c>
      <c r="H44" s="308">
        <v>100</v>
      </c>
      <c r="I44" s="308">
        <v>100</v>
      </c>
      <c r="J44" s="308">
        <f>VLOOKUP(B44,材料上交!$B$2:$C$59,2,FALSE)</f>
        <v>98</v>
      </c>
      <c r="K44" s="308">
        <v>100</v>
      </c>
      <c r="L44" s="308">
        <v>100</v>
      </c>
      <c r="M44" s="304">
        <f t="shared" si="3"/>
        <v>69.0971428571429</v>
      </c>
      <c r="N44" s="314">
        <f t="shared" si="2"/>
        <v>7</v>
      </c>
      <c r="O44" s="17"/>
    </row>
    <row r="45" ht="18.75" spans="1:15">
      <c r="A45" s="3">
        <v>10</v>
      </c>
      <c r="B45" s="7" t="s">
        <v>56</v>
      </c>
      <c r="C45" s="17" t="s">
        <v>47</v>
      </c>
      <c r="D45" s="17" t="s">
        <v>47</v>
      </c>
      <c r="E45" s="307">
        <f>VLOOKUP(B45,日常考勤!$B$2:$C$93,2,FALSE)</f>
        <v>100</v>
      </c>
      <c r="F45" s="31">
        <f>VLOOKUP(B45,宿舍卫生!$B$2:$D$59,3,FALSE)</f>
        <v>92.5</v>
      </c>
      <c r="G45" s="31">
        <f>VLOOKUP(B45,宿舍纪律!$B$2:$D$59,3,FALSE)</f>
        <v>100</v>
      </c>
      <c r="H45" s="308">
        <v>100</v>
      </c>
      <c r="I45" s="308">
        <v>100</v>
      </c>
      <c r="J45" s="308">
        <f>VLOOKUP(B45,材料上交!$B$2:$C$59,2,FALSE)</f>
        <v>98</v>
      </c>
      <c r="K45" s="308">
        <v>100</v>
      </c>
      <c r="L45" s="308">
        <v>100</v>
      </c>
      <c r="M45" s="304">
        <f t="shared" si="3"/>
        <v>70.64</v>
      </c>
      <c r="N45" s="314">
        <f t="shared" si="2"/>
        <v>6</v>
      </c>
      <c r="O45" s="17"/>
    </row>
    <row r="46" ht="18.75" spans="1:15">
      <c r="A46" s="3">
        <v>11</v>
      </c>
      <c r="B46" s="7" t="s">
        <v>57</v>
      </c>
      <c r="C46" s="17" t="s">
        <v>47</v>
      </c>
      <c r="D46" s="17" t="s">
        <v>47</v>
      </c>
      <c r="E46" s="307">
        <f>VLOOKUP(B46,日常考勤!$B$2:$C$93,2,FALSE)</f>
        <v>100</v>
      </c>
      <c r="F46" s="31">
        <f>VLOOKUP(B46,宿舍卫生!$B$2:$D$59,3,FALSE)</f>
        <v>62.5</v>
      </c>
      <c r="G46" s="31">
        <f>VLOOKUP(B46,宿舍纪律!$B$2:$D$59,3,FALSE)</f>
        <v>100</v>
      </c>
      <c r="H46" s="308">
        <v>100</v>
      </c>
      <c r="I46" s="308">
        <v>100</v>
      </c>
      <c r="J46" s="308">
        <f>VLOOKUP(B46,材料上交!$B$2:$C$59,2,FALSE)</f>
        <v>98</v>
      </c>
      <c r="K46" s="308">
        <v>100</v>
      </c>
      <c r="L46" s="308">
        <v>100</v>
      </c>
      <c r="M46" s="304">
        <f t="shared" si="3"/>
        <v>65.84</v>
      </c>
      <c r="N46" s="314">
        <f t="shared" si="2"/>
        <v>24</v>
      </c>
      <c r="O46" s="17"/>
    </row>
    <row r="47" ht="18.75" spans="1:15">
      <c r="A47" s="3">
        <v>12</v>
      </c>
      <c r="B47" s="7" t="s">
        <v>58</v>
      </c>
      <c r="C47" s="17" t="s">
        <v>47</v>
      </c>
      <c r="D47" s="17" t="s">
        <v>47</v>
      </c>
      <c r="E47" s="307">
        <f>VLOOKUP(B47,日常考勤!$B$2:$C$93,2,FALSE)</f>
        <v>90</v>
      </c>
      <c r="F47" s="31">
        <f>VLOOKUP(B47,宿舍卫生!$B$2:$D$59,3,FALSE)</f>
        <v>63.0769230769231</v>
      </c>
      <c r="G47" s="31">
        <f>VLOOKUP(B47,宿舍纪律!$B$2:$D$59,3,FALSE)</f>
        <v>100</v>
      </c>
      <c r="H47" s="308">
        <v>100</v>
      </c>
      <c r="I47" s="308">
        <v>100</v>
      </c>
      <c r="J47" s="308">
        <f>VLOOKUP(B47,材料上交!$B$2:$C$59,2,FALSE)</f>
        <v>98</v>
      </c>
      <c r="K47" s="308">
        <v>100</v>
      </c>
      <c r="L47" s="308">
        <v>100</v>
      </c>
      <c r="M47" s="304">
        <f t="shared" si="3"/>
        <v>65.1323076923077</v>
      </c>
      <c r="N47" s="314">
        <f t="shared" si="2"/>
        <v>28</v>
      </c>
      <c r="O47" s="17"/>
    </row>
    <row r="48" ht="18.75" spans="1:15">
      <c r="A48" s="3">
        <v>13</v>
      </c>
      <c r="B48" s="7" t="s">
        <v>59</v>
      </c>
      <c r="C48" s="17" t="s">
        <v>47</v>
      </c>
      <c r="D48" s="17" t="s">
        <v>47</v>
      </c>
      <c r="E48" s="307">
        <f>VLOOKUP(B48,日常考勤!$B$2:$C$93,2,FALSE)</f>
        <v>100</v>
      </c>
      <c r="F48" s="31">
        <f>VLOOKUP(B48,宿舍卫生!$B$2:$D$59,3,FALSE)</f>
        <v>68</v>
      </c>
      <c r="G48" s="31">
        <f>VLOOKUP(B48,宿舍纪律!$B$2:$D$59,3,FALSE)</f>
        <v>100</v>
      </c>
      <c r="H48" s="308">
        <v>100</v>
      </c>
      <c r="I48" s="308">
        <v>100</v>
      </c>
      <c r="J48" s="308">
        <f>VLOOKUP(B48,材料上交!$B$2:$C$59,2,FALSE)</f>
        <v>98</v>
      </c>
      <c r="K48" s="308">
        <v>100</v>
      </c>
      <c r="L48" s="308">
        <v>100</v>
      </c>
      <c r="M48" s="304">
        <f t="shared" si="3"/>
        <v>66.72</v>
      </c>
      <c r="N48" s="314">
        <f t="shared" si="2"/>
        <v>19</v>
      </c>
      <c r="O48" s="17"/>
    </row>
    <row r="49" ht="18.75" spans="1:15">
      <c r="A49" s="3">
        <v>14</v>
      </c>
      <c r="B49" s="7" t="s">
        <v>60</v>
      </c>
      <c r="C49" s="17" t="s">
        <v>47</v>
      </c>
      <c r="D49" s="17" t="s">
        <v>47</v>
      </c>
      <c r="E49" s="307">
        <f>VLOOKUP(B49,日常考勤!$B$2:$C$93,2,FALSE)</f>
        <v>100</v>
      </c>
      <c r="F49" s="31">
        <f>VLOOKUP(B49,宿舍卫生!$B$2:$D$59,3,FALSE)</f>
        <v>81.5384615384615</v>
      </c>
      <c r="G49" s="31">
        <f>VLOOKUP(B49,宿舍纪律!$B$2:$D$59,3,FALSE)</f>
        <v>100</v>
      </c>
      <c r="H49" s="308">
        <v>100</v>
      </c>
      <c r="I49" s="308">
        <v>100</v>
      </c>
      <c r="J49" s="308">
        <f>VLOOKUP(B49,材料上交!$B$2:$C$59,2,FALSE)</f>
        <v>98</v>
      </c>
      <c r="K49" s="308">
        <v>100</v>
      </c>
      <c r="L49" s="308">
        <v>100</v>
      </c>
      <c r="M49" s="304">
        <f t="shared" si="3"/>
        <v>68.8861538461538</v>
      </c>
      <c r="N49" s="314">
        <f t="shared" si="2"/>
        <v>8</v>
      </c>
      <c r="O49" s="17"/>
    </row>
    <row r="50" ht="18.75" spans="1:15">
      <c r="A50" s="3">
        <v>15</v>
      </c>
      <c r="B50" s="7" t="s">
        <v>61</v>
      </c>
      <c r="C50" s="17" t="s">
        <v>47</v>
      </c>
      <c r="D50" s="17" t="s">
        <v>47</v>
      </c>
      <c r="E50" s="307">
        <f>VLOOKUP(B50,日常考勤!$B$2:$C$93,2,FALSE)</f>
        <v>100</v>
      </c>
      <c r="F50" s="31">
        <f>VLOOKUP(B50,宿舍卫生!$B$2:$D$59,3,FALSE)</f>
        <v>100</v>
      </c>
      <c r="G50" s="31">
        <f>VLOOKUP(B50,宿舍纪律!$B$2:$D$59,3,FALSE)</f>
        <v>100</v>
      </c>
      <c r="H50" s="308">
        <v>100</v>
      </c>
      <c r="I50" s="308">
        <v>100</v>
      </c>
      <c r="J50" s="308">
        <f>VLOOKUP(B50,材料上交!$B$2:$C$59,2,FALSE)</f>
        <v>98</v>
      </c>
      <c r="K50" s="308">
        <v>100</v>
      </c>
      <c r="L50" s="308">
        <v>100</v>
      </c>
      <c r="M50" s="304">
        <f t="shared" si="3"/>
        <v>71.84</v>
      </c>
      <c r="N50" s="314">
        <f t="shared" si="2"/>
        <v>1</v>
      </c>
      <c r="O50" s="17"/>
    </row>
    <row r="51" ht="18.75" spans="1:15">
      <c r="A51" s="3">
        <v>16</v>
      </c>
      <c r="B51" s="7" t="s">
        <v>62</v>
      </c>
      <c r="C51" s="17" t="s">
        <v>47</v>
      </c>
      <c r="D51" s="17" t="s">
        <v>47</v>
      </c>
      <c r="E51" s="307">
        <f>VLOOKUP(B51,日常考勤!$B$2:$C$93,2,FALSE)</f>
        <v>100</v>
      </c>
      <c r="F51" s="31">
        <f>VLOOKUP(B51,宿舍卫生!$B$2:$D$59,3,FALSE)</f>
        <v>95</v>
      </c>
      <c r="G51" s="31">
        <f>VLOOKUP(B51,宿舍纪律!$B$2:$D$59,3,FALSE)</f>
        <v>100</v>
      </c>
      <c r="H51" s="308">
        <v>100</v>
      </c>
      <c r="I51" s="308">
        <v>100</v>
      </c>
      <c r="J51" s="308">
        <f>VLOOKUP(B51,材料上交!$B$2:$C$59,2,FALSE)</f>
        <v>98</v>
      </c>
      <c r="K51" s="308">
        <v>100</v>
      </c>
      <c r="L51" s="308">
        <v>100</v>
      </c>
      <c r="M51" s="304">
        <f t="shared" si="3"/>
        <v>71.04</v>
      </c>
      <c r="N51" s="314">
        <f t="shared" si="2"/>
        <v>3</v>
      </c>
      <c r="O51" s="17"/>
    </row>
    <row r="52" ht="18.75" spans="1:15">
      <c r="A52" s="3">
        <v>17</v>
      </c>
      <c r="B52" s="7" t="s">
        <v>63</v>
      </c>
      <c r="C52" s="17" t="s">
        <v>47</v>
      </c>
      <c r="D52" s="17" t="s">
        <v>47</v>
      </c>
      <c r="E52" s="307">
        <f>VLOOKUP(B52,日常考勤!$B$2:$C$93,2,FALSE)</f>
        <v>100</v>
      </c>
      <c r="F52" s="31">
        <f>VLOOKUP(B52,宿舍卫生!$B$2:$D$59,3,FALSE)</f>
        <v>93.3333333333333</v>
      </c>
      <c r="G52" s="31">
        <f>VLOOKUP(B52,宿舍纪律!$B$2:$D$59,3,FALSE)</f>
        <v>100</v>
      </c>
      <c r="H52" s="308">
        <v>100</v>
      </c>
      <c r="I52" s="308">
        <v>100</v>
      </c>
      <c r="J52" s="308">
        <f>VLOOKUP(B52,材料上交!$B$2:$C$59,2,FALSE)</f>
        <v>98</v>
      </c>
      <c r="K52" s="308">
        <v>100</v>
      </c>
      <c r="L52" s="308">
        <v>100</v>
      </c>
      <c r="M52" s="304">
        <f t="shared" si="3"/>
        <v>70.7733333333333</v>
      </c>
      <c r="N52" s="314">
        <f t="shared" si="2"/>
        <v>5</v>
      </c>
      <c r="O52" s="17"/>
    </row>
    <row r="53" ht="18.75" spans="1:15">
      <c r="A53" s="3">
        <v>18</v>
      </c>
      <c r="B53" s="7" t="s">
        <v>64</v>
      </c>
      <c r="C53" s="17" t="s">
        <v>47</v>
      </c>
      <c r="D53" s="17" t="s">
        <v>47</v>
      </c>
      <c r="E53" s="307">
        <f>VLOOKUP(B53,日常考勤!$B$2:$C$93,2,FALSE)</f>
        <v>100</v>
      </c>
      <c r="F53" s="31">
        <f>VLOOKUP(B53,宿舍卫生!$B$2:$D$59,3,FALSE)</f>
        <v>100</v>
      </c>
      <c r="G53" s="31">
        <f>VLOOKUP(B53,宿舍纪律!$B$2:$D$59,3,FALSE)</f>
        <v>100</v>
      </c>
      <c r="H53" s="308">
        <v>100</v>
      </c>
      <c r="I53" s="308">
        <v>100</v>
      </c>
      <c r="J53" s="308">
        <f>VLOOKUP(B53,材料上交!$B$2:$C$59,2,FALSE)</f>
        <v>98</v>
      </c>
      <c r="K53" s="308">
        <v>100</v>
      </c>
      <c r="L53" s="308">
        <v>100</v>
      </c>
      <c r="M53" s="304">
        <f t="shared" si="3"/>
        <v>71.84</v>
      </c>
      <c r="N53" s="314">
        <f t="shared" si="2"/>
        <v>1</v>
      </c>
      <c r="O53" s="17"/>
    </row>
    <row r="54" ht="18.75" spans="1:15">
      <c r="A54" s="3">
        <v>19</v>
      </c>
      <c r="B54" s="7" t="s">
        <v>65</v>
      </c>
      <c r="C54" s="17" t="s">
        <v>47</v>
      </c>
      <c r="D54" s="17" t="s">
        <v>47</v>
      </c>
      <c r="E54" s="307">
        <f>VLOOKUP(B54,日常考勤!$B$2:$C$93,2,FALSE)</f>
        <v>90</v>
      </c>
      <c r="F54" s="31">
        <f>VLOOKUP(B54,宿舍卫生!$B$2:$D$59,3,FALSE)</f>
        <v>100</v>
      </c>
      <c r="G54" s="31">
        <f>VLOOKUP(B54,宿舍纪律!$B$2:$D$59,3,FALSE)</f>
        <v>100</v>
      </c>
      <c r="H54" s="308">
        <v>100</v>
      </c>
      <c r="I54" s="308">
        <v>100</v>
      </c>
      <c r="J54" s="308">
        <f>VLOOKUP(B54,材料上交!$B$2:$C$59,2,FALSE)</f>
        <v>98</v>
      </c>
      <c r="K54" s="308">
        <v>100</v>
      </c>
      <c r="L54" s="308">
        <v>100</v>
      </c>
      <c r="M54" s="304">
        <f t="shared" si="3"/>
        <v>71.04</v>
      </c>
      <c r="N54" s="314">
        <f t="shared" si="2"/>
        <v>3</v>
      </c>
      <c r="O54" s="17"/>
    </row>
    <row r="55" ht="18.75" spans="1:15">
      <c r="A55" s="3">
        <v>20</v>
      </c>
      <c r="B55" s="7" t="s">
        <v>66</v>
      </c>
      <c r="C55" s="17" t="s">
        <v>47</v>
      </c>
      <c r="D55" s="17" t="s">
        <v>47</v>
      </c>
      <c r="E55" s="307">
        <f>VLOOKUP(B55,日常考勤!$B$2:$C$93,2,FALSE)</f>
        <v>100</v>
      </c>
      <c r="F55" s="31">
        <f>VLOOKUP(B55,宿舍卫生!$B$2:$D$59,3,FALSE)</f>
        <v>64.7058823529412</v>
      </c>
      <c r="G55" s="31">
        <f>VLOOKUP(B55,宿舍纪律!$B$2:$D$59,3,FALSE)</f>
        <v>100</v>
      </c>
      <c r="H55" s="308">
        <v>100</v>
      </c>
      <c r="I55" s="308">
        <v>100</v>
      </c>
      <c r="J55" s="308">
        <f>VLOOKUP(B55,材料上交!$B$2:$C$59,2,FALSE)</f>
        <v>98</v>
      </c>
      <c r="K55" s="308">
        <v>100</v>
      </c>
      <c r="L55" s="308">
        <v>100</v>
      </c>
      <c r="M55" s="304">
        <f t="shared" si="3"/>
        <v>66.1929411764706</v>
      </c>
      <c r="N55" s="314">
        <f t="shared" si="2"/>
        <v>23</v>
      </c>
      <c r="O55" s="17"/>
    </row>
    <row r="56" ht="18.75" spans="1:15">
      <c r="A56" s="3">
        <v>21</v>
      </c>
      <c r="B56" s="7" t="s">
        <v>67</v>
      </c>
      <c r="C56" s="17" t="s">
        <v>47</v>
      </c>
      <c r="D56" s="17" t="s">
        <v>47</v>
      </c>
      <c r="E56" s="307">
        <f>VLOOKUP(B56,日常考勤!$B$2:$C$93,2,FALSE)</f>
        <v>100</v>
      </c>
      <c r="F56" s="31">
        <f>VLOOKUP(B56,宿舍卫生!$B$2:$D$59,3,FALSE)</f>
        <v>50</v>
      </c>
      <c r="G56" s="31">
        <f>VLOOKUP(B56,宿舍纪律!$B$2:$D$59,3,FALSE)</f>
        <v>100</v>
      </c>
      <c r="H56" s="308">
        <v>100</v>
      </c>
      <c r="I56" s="308">
        <v>100</v>
      </c>
      <c r="J56" s="308">
        <f>VLOOKUP(B56,材料上交!$B$2:$C$59,2,FALSE)</f>
        <v>98</v>
      </c>
      <c r="K56" s="308">
        <v>100</v>
      </c>
      <c r="L56" s="308">
        <v>100</v>
      </c>
      <c r="M56" s="304">
        <f t="shared" si="3"/>
        <v>63.84</v>
      </c>
      <c r="N56" s="314">
        <f t="shared" si="2"/>
        <v>31</v>
      </c>
      <c r="O56" s="17"/>
    </row>
    <row r="57" ht="18.75" spans="1:15">
      <c r="A57" s="3">
        <v>22</v>
      </c>
      <c r="B57" s="7" t="s">
        <v>68</v>
      </c>
      <c r="C57" s="17" t="s">
        <v>47</v>
      </c>
      <c r="D57" s="17" t="s">
        <v>47</v>
      </c>
      <c r="E57" s="307">
        <f>VLOOKUP(B57,日常考勤!$B$2:$C$93,2,FALSE)</f>
        <v>100</v>
      </c>
      <c r="F57" s="31">
        <f>VLOOKUP(B57,宿舍卫生!$B$2:$D$59,3,FALSE)</f>
        <v>66.25</v>
      </c>
      <c r="G57" s="31">
        <f>VLOOKUP(B57,宿舍纪律!$B$2:$D$59,3,FALSE)</f>
        <v>100</v>
      </c>
      <c r="H57" s="308">
        <v>100</v>
      </c>
      <c r="I57" s="308">
        <v>100</v>
      </c>
      <c r="J57" s="308">
        <f>VLOOKUP(B57,材料上交!$B$2:$C$59,2,FALSE)</f>
        <v>98</v>
      </c>
      <c r="K57" s="308">
        <v>100</v>
      </c>
      <c r="L57" s="308">
        <v>100</v>
      </c>
      <c r="M57" s="304">
        <f t="shared" si="3"/>
        <v>66.44</v>
      </c>
      <c r="N57" s="314">
        <f t="shared" si="2"/>
        <v>21</v>
      </c>
      <c r="O57" s="17"/>
    </row>
    <row r="58" ht="18.75" spans="1:15">
      <c r="A58" s="3">
        <v>23</v>
      </c>
      <c r="B58" s="7" t="s">
        <v>69</v>
      </c>
      <c r="C58" s="17" t="s">
        <v>47</v>
      </c>
      <c r="D58" s="17" t="s">
        <v>47</v>
      </c>
      <c r="E58" s="307">
        <f>VLOOKUP(B58,日常考勤!$B$2:$C$93,2,FALSE)</f>
        <v>100</v>
      </c>
      <c r="F58" s="31">
        <f>VLOOKUP(B58,宿舍卫生!$B$2:$D$59,3,FALSE)</f>
        <v>65.2631578947368</v>
      </c>
      <c r="G58" s="31">
        <f>VLOOKUP(B58,宿舍纪律!$B$2:$D$59,3,FALSE)</f>
        <v>100</v>
      </c>
      <c r="H58" s="308">
        <v>100</v>
      </c>
      <c r="I58" s="308">
        <v>100</v>
      </c>
      <c r="J58" s="308">
        <f>VLOOKUP(B58,材料上交!$B$2:$C$59,2,FALSE)</f>
        <v>98</v>
      </c>
      <c r="K58" s="308">
        <v>100</v>
      </c>
      <c r="L58" s="308">
        <v>100</v>
      </c>
      <c r="M58" s="304">
        <f t="shared" si="3"/>
        <v>66.2821052631579</v>
      </c>
      <c r="N58" s="314">
        <f t="shared" si="2"/>
        <v>22</v>
      </c>
      <c r="O58" s="17"/>
    </row>
    <row r="59" ht="19" customHeight="1" spans="1:15">
      <c r="A59" s="3">
        <v>24</v>
      </c>
      <c r="B59" s="7" t="s">
        <v>70</v>
      </c>
      <c r="C59" s="17" t="s">
        <v>47</v>
      </c>
      <c r="D59" s="17" t="s">
        <v>47</v>
      </c>
      <c r="E59" s="307">
        <f>VLOOKUP(B59,日常考勤!$B$2:$C$93,2,FALSE)</f>
        <v>100</v>
      </c>
      <c r="F59" s="31">
        <f>VLOOKUP(B59,宿舍卫生!$B$2:$D$59,3,FALSE)</f>
        <v>62.5</v>
      </c>
      <c r="G59" s="31">
        <f>VLOOKUP(B59,宿舍纪律!$B$2:$D$59,3,FALSE)</f>
        <v>99.9767441860465</v>
      </c>
      <c r="H59" s="308">
        <v>100</v>
      </c>
      <c r="I59" s="308">
        <v>100</v>
      </c>
      <c r="J59" s="308">
        <f>VLOOKUP(B59,材料上交!$B$2:$C$59,2,FALSE)</f>
        <v>98</v>
      </c>
      <c r="K59" s="308">
        <v>100</v>
      </c>
      <c r="L59" s="308">
        <v>100</v>
      </c>
      <c r="M59" s="304">
        <f t="shared" si="3"/>
        <v>65.8362790697674</v>
      </c>
      <c r="N59" s="314">
        <f t="shared" si="2"/>
        <v>25</v>
      </c>
      <c r="O59" s="17"/>
    </row>
    <row r="60" ht="19" customHeight="1" spans="1:15">
      <c r="A60" s="3">
        <v>25</v>
      </c>
      <c r="B60" s="8" t="s">
        <v>71</v>
      </c>
      <c r="C60" s="17" t="s">
        <v>47</v>
      </c>
      <c r="D60" s="17" t="s">
        <v>47</v>
      </c>
      <c r="E60" s="307">
        <f>VLOOKUP(B60,日常考勤!$B$2:$C$93,2,FALSE)</f>
        <v>90</v>
      </c>
      <c r="F60" s="31">
        <f>VLOOKUP(B60,宿舍卫生!$B$2:$D$59,3,FALSE)</f>
        <v>81.5384615384615</v>
      </c>
      <c r="G60" s="31">
        <f>VLOOKUP(B60,宿舍纪律!$B$2:$D$59,3,FALSE)</f>
        <v>100</v>
      </c>
      <c r="H60" s="308">
        <v>100</v>
      </c>
      <c r="I60" s="308">
        <v>100</v>
      </c>
      <c r="J60" s="308">
        <f>VLOOKUP(B60,材料上交!$B$2:$C$59,2,FALSE)</f>
        <v>98</v>
      </c>
      <c r="K60" s="308">
        <v>100</v>
      </c>
      <c r="L60" s="308">
        <v>100</v>
      </c>
      <c r="M60" s="304">
        <f t="shared" si="3"/>
        <v>68.0861538461538</v>
      </c>
      <c r="N60" s="314">
        <f t="shared" si="2"/>
        <v>13</v>
      </c>
      <c r="O60" s="17"/>
    </row>
    <row r="61" ht="18.75" spans="1:15">
      <c r="A61" s="3">
        <v>26</v>
      </c>
      <c r="B61" s="7" t="s">
        <v>72</v>
      </c>
      <c r="C61" s="17" t="s">
        <v>47</v>
      </c>
      <c r="D61" s="17" t="s">
        <v>47</v>
      </c>
      <c r="E61" s="307">
        <f>VLOOKUP(B61,日常考勤!$B$2:$C$93,2,FALSE)</f>
        <v>90</v>
      </c>
      <c r="F61" s="31">
        <f>VLOOKUP(B61,宿舍卫生!$B$2:$D$59,3,FALSE)</f>
        <v>83.6363636363636</v>
      </c>
      <c r="G61" s="31">
        <f>VLOOKUP(B61,宿舍纪律!$B$2:$D$59,3,FALSE)</f>
        <v>100</v>
      </c>
      <c r="H61" s="308">
        <v>100</v>
      </c>
      <c r="I61" s="308">
        <v>100</v>
      </c>
      <c r="J61" s="308">
        <f>VLOOKUP(B61,材料上交!$B$2:$C$59,2,FALSE)</f>
        <v>98</v>
      </c>
      <c r="K61" s="308">
        <v>100</v>
      </c>
      <c r="L61" s="308">
        <v>100</v>
      </c>
      <c r="M61" s="304">
        <f t="shared" si="3"/>
        <v>68.4218181818182</v>
      </c>
      <c r="N61" s="314">
        <f t="shared" si="2"/>
        <v>11</v>
      </c>
      <c r="O61" s="17"/>
    </row>
    <row r="62" ht="18.75" spans="1:15">
      <c r="A62" s="3">
        <v>27</v>
      </c>
      <c r="B62" s="7" t="s">
        <v>73</v>
      </c>
      <c r="C62" s="17" t="s">
        <v>47</v>
      </c>
      <c r="D62" s="17" t="s">
        <v>47</v>
      </c>
      <c r="E62" s="307">
        <f>VLOOKUP(B62,日常考勤!$B$2:$C$93,2,FALSE)</f>
        <v>100</v>
      </c>
      <c r="F62" s="31">
        <f>VLOOKUP(B62,宿舍卫生!$B$2:$D$59,3,FALSE)</f>
        <v>50.9090909090909</v>
      </c>
      <c r="G62" s="31">
        <f>VLOOKUP(B62,宿舍纪律!$B$2:$D$59,3,FALSE)</f>
        <v>100</v>
      </c>
      <c r="H62" s="308">
        <v>100</v>
      </c>
      <c r="I62" s="308">
        <v>100</v>
      </c>
      <c r="J62" s="308">
        <f>VLOOKUP(B62,材料上交!$B$2:$C$59,2,FALSE)</f>
        <v>98</v>
      </c>
      <c r="K62" s="308">
        <v>100</v>
      </c>
      <c r="L62" s="308">
        <v>100</v>
      </c>
      <c r="M62" s="304">
        <f t="shared" si="3"/>
        <v>63.9854545454546</v>
      </c>
      <c r="N62" s="314">
        <f t="shared" si="2"/>
        <v>30</v>
      </c>
      <c r="O62" s="17"/>
    </row>
    <row r="63" ht="18.75" spans="1:15">
      <c r="A63" s="3">
        <v>28</v>
      </c>
      <c r="B63" s="7" t="s">
        <v>74</v>
      </c>
      <c r="C63" s="17" t="s">
        <v>47</v>
      </c>
      <c r="D63" s="17" t="s">
        <v>47</v>
      </c>
      <c r="E63" s="307">
        <f>VLOOKUP(B63,日常考勤!$B$2:$C$93,2,FALSE)</f>
        <v>100</v>
      </c>
      <c r="F63" s="31">
        <f>VLOOKUP(B63,宿舍卫生!$B$2:$D$59,3,FALSE)</f>
        <v>67.6923076923077</v>
      </c>
      <c r="G63" s="31">
        <f>VLOOKUP(B63,宿舍纪律!$B$2:$D$59,3,FALSE)</f>
        <v>100</v>
      </c>
      <c r="H63" s="308">
        <v>100</v>
      </c>
      <c r="I63" s="308">
        <v>100</v>
      </c>
      <c r="J63" s="308">
        <f>VLOOKUP(B63,材料上交!$B$2:$C$59,2,FALSE)</f>
        <v>98</v>
      </c>
      <c r="K63" s="308">
        <v>100</v>
      </c>
      <c r="L63" s="308">
        <v>100</v>
      </c>
      <c r="M63" s="304">
        <f t="shared" si="3"/>
        <v>66.6707692307692</v>
      </c>
      <c r="N63" s="314">
        <f t="shared" si="2"/>
        <v>20</v>
      </c>
      <c r="O63" s="17"/>
    </row>
    <row r="64" ht="18.75" spans="1:15">
      <c r="A64" s="3">
        <v>29</v>
      </c>
      <c r="B64" s="7" t="s">
        <v>75</v>
      </c>
      <c r="C64" s="17" t="s">
        <v>47</v>
      </c>
      <c r="D64" s="17" t="s">
        <v>47</v>
      </c>
      <c r="E64" s="307">
        <f>VLOOKUP(B64,日常考勤!$B$2:$C$93,2,FALSE)</f>
        <v>100</v>
      </c>
      <c r="F64" s="31">
        <f>VLOOKUP(B64,宿舍卫生!$B$2:$D$59,3,FALSE)</f>
        <v>73.3333333333334</v>
      </c>
      <c r="G64" s="31">
        <f>VLOOKUP(B64,宿舍纪律!$B$2:$D$59,3,FALSE)</f>
        <v>100</v>
      </c>
      <c r="H64" s="308">
        <v>100</v>
      </c>
      <c r="I64" s="308">
        <v>100</v>
      </c>
      <c r="J64" s="308">
        <f>VLOOKUP(B64,材料上交!$B$2:$C$59,2,FALSE)</f>
        <v>98</v>
      </c>
      <c r="K64" s="308">
        <v>100</v>
      </c>
      <c r="L64" s="308">
        <v>100</v>
      </c>
      <c r="M64" s="304">
        <f t="shared" si="3"/>
        <v>67.5733333333333</v>
      </c>
      <c r="N64" s="314">
        <f t="shared" si="2"/>
        <v>14</v>
      </c>
      <c r="O64" s="17"/>
    </row>
    <row r="65" ht="18.75" spans="1:15">
      <c r="A65" s="3">
        <v>30</v>
      </c>
      <c r="B65" s="7" t="s">
        <v>76</v>
      </c>
      <c r="C65" s="17" t="s">
        <v>47</v>
      </c>
      <c r="D65" s="17" t="s">
        <v>47</v>
      </c>
      <c r="E65" s="307">
        <f>VLOOKUP(B65,日常考勤!$B$2:$C$93,2,FALSE)</f>
        <v>100</v>
      </c>
      <c r="F65" s="31">
        <f>VLOOKUP(B65,宿舍卫生!$B$2:$D$59,3,FALSE)</f>
        <v>70</v>
      </c>
      <c r="G65" s="31">
        <f>VLOOKUP(B65,宿舍纪律!$B$2:$D$59,3,FALSE)</f>
        <v>100</v>
      </c>
      <c r="H65" s="308">
        <v>100</v>
      </c>
      <c r="I65" s="308">
        <v>100</v>
      </c>
      <c r="J65" s="308">
        <f>VLOOKUP(B65,材料上交!$B$2:$C$59,2,FALSE)</f>
        <v>98</v>
      </c>
      <c r="K65" s="308">
        <v>100</v>
      </c>
      <c r="L65" s="308">
        <v>100</v>
      </c>
      <c r="M65" s="304">
        <f t="shared" si="3"/>
        <v>67.04</v>
      </c>
      <c r="N65" s="314">
        <f t="shared" si="2"/>
        <v>17</v>
      </c>
      <c r="O65" s="335"/>
    </row>
    <row r="66" ht="18.75" spans="1:15">
      <c r="A66" s="3">
        <v>31</v>
      </c>
      <c r="B66" s="7" t="s">
        <v>77</v>
      </c>
      <c r="C66" s="316" t="s">
        <v>47</v>
      </c>
      <c r="D66" s="316" t="s">
        <v>47</v>
      </c>
      <c r="E66" s="317">
        <f>VLOOKUP(B66,日常考勤!$B$2:$C$93,2,FALSE)</f>
        <v>100</v>
      </c>
      <c r="F66" s="318">
        <f>VLOOKUP(B66,宿舍卫生!$B$2:$D$59,3,FALSE)</f>
        <v>61.4285714285714</v>
      </c>
      <c r="G66" s="318">
        <f>VLOOKUP(B66,宿舍纪律!$B$2:$D$59,3,FALSE)</f>
        <v>100</v>
      </c>
      <c r="H66" s="308">
        <v>100</v>
      </c>
      <c r="I66" s="308">
        <v>100</v>
      </c>
      <c r="J66" s="308">
        <f>VLOOKUP(B66,材料上交!$B$2:$C$59,2,FALSE)</f>
        <v>98</v>
      </c>
      <c r="K66" s="308">
        <v>100</v>
      </c>
      <c r="L66" s="308">
        <v>100</v>
      </c>
      <c r="M66" s="304">
        <f t="shared" si="3"/>
        <v>65.6685714285714</v>
      </c>
      <c r="N66" s="314">
        <f t="shared" si="2"/>
        <v>26</v>
      </c>
      <c r="O66" s="335"/>
    </row>
    <row r="67" spans="1:15">
      <c r="A67" s="319" t="s">
        <v>44</v>
      </c>
      <c r="B67" s="319"/>
      <c r="C67" s="320" t="s">
        <v>78</v>
      </c>
      <c r="D67" s="320"/>
      <c r="E67" s="320"/>
      <c r="F67" s="320"/>
      <c r="G67" s="320"/>
      <c r="H67" s="321"/>
      <c r="I67" s="321"/>
      <c r="J67" s="321"/>
      <c r="K67" s="321"/>
      <c r="L67" s="321"/>
      <c r="M67" s="319"/>
      <c r="N67" s="319"/>
      <c r="O67" s="319"/>
    </row>
    <row r="68" s="297" customFormat="1" ht="17.4" customHeight="1" spans="1:14">
      <c r="A68" s="322"/>
      <c r="B68" s="322"/>
      <c r="C68" s="323"/>
      <c r="D68" s="324"/>
      <c r="E68" s="321"/>
      <c r="F68" s="325"/>
      <c r="G68" s="326"/>
      <c r="H68" s="327"/>
      <c r="I68" s="327"/>
      <c r="J68" s="321"/>
      <c r="K68" s="321"/>
      <c r="L68" s="326"/>
      <c r="M68" s="325"/>
      <c r="N68" s="327"/>
    </row>
    <row r="69" ht="17.4" customHeight="1" spans="1:15">
      <c r="A69" s="322"/>
      <c r="B69" s="322"/>
      <c r="C69" s="323"/>
      <c r="D69" s="324"/>
      <c r="E69" s="321"/>
      <c r="F69" s="325"/>
      <c r="G69" s="326"/>
      <c r="H69" s="327"/>
      <c r="I69" s="327"/>
      <c r="J69" s="321"/>
      <c r="K69" s="321"/>
      <c r="L69" s="326"/>
      <c r="M69" s="325"/>
      <c r="N69" s="327"/>
      <c r="O69" s="297"/>
    </row>
    <row r="70" ht="85.5" spans="1:15">
      <c r="A70" s="301" t="s">
        <v>1</v>
      </c>
      <c r="B70" s="302" t="s">
        <v>2</v>
      </c>
      <c r="C70" s="301" t="s">
        <v>3</v>
      </c>
      <c r="D70" s="301"/>
      <c r="E70" s="301" t="s">
        <v>4</v>
      </c>
      <c r="F70" s="303" t="s">
        <v>5</v>
      </c>
      <c r="G70" s="301" t="s">
        <v>6</v>
      </c>
      <c r="H70" s="301" t="s">
        <v>7</v>
      </c>
      <c r="I70" s="301" t="s">
        <v>8</v>
      </c>
      <c r="J70" s="301" t="s">
        <v>9</v>
      </c>
      <c r="K70" s="301" t="s">
        <v>10</v>
      </c>
      <c r="L70" s="301" t="s">
        <v>11</v>
      </c>
      <c r="M70" s="303" t="s">
        <v>12</v>
      </c>
      <c r="N70" s="301" t="s">
        <v>13</v>
      </c>
      <c r="O70" s="301" t="s">
        <v>14</v>
      </c>
    </row>
    <row r="71" ht="28.5" spans="1:15">
      <c r="A71" s="328"/>
      <c r="B71" s="329"/>
      <c r="C71" s="315" t="s">
        <v>15</v>
      </c>
      <c r="D71" s="315" t="s">
        <v>16</v>
      </c>
      <c r="E71" s="329"/>
      <c r="F71" s="330"/>
      <c r="G71" s="328"/>
      <c r="H71" s="328"/>
      <c r="I71" s="328"/>
      <c r="J71" s="328"/>
      <c r="K71" s="336"/>
      <c r="L71" s="336"/>
      <c r="M71" s="330"/>
      <c r="N71" s="328"/>
      <c r="O71" s="336"/>
    </row>
    <row r="72" ht="18.75" spans="1:15">
      <c r="A72" s="3">
        <v>1</v>
      </c>
      <c r="B72" s="11" t="s">
        <v>79</v>
      </c>
      <c r="C72" s="17" t="s">
        <v>47</v>
      </c>
      <c r="D72" s="17" t="s">
        <v>47</v>
      </c>
      <c r="E72" s="331">
        <v>100</v>
      </c>
      <c r="F72" s="308">
        <v>100</v>
      </c>
      <c r="G72" s="308">
        <v>100</v>
      </c>
      <c r="H72" s="308">
        <v>100</v>
      </c>
      <c r="I72" s="308">
        <v>100</v>
      </c>
      <c r="J72" s="308">
        <v>100</v>
      </c>
      <c r="K72" s="308">
        <v>100</v>
      </c>
      <c r="L72" s="308">
        <v>100</v>
      </c>
      <c r="M72" s="304">
        <f>E72*0.2+F72*0.2+G72*0.2+H72*0.1+I72*0.05+J72*0.1+K72*0.05+L72*0.1</f>
        <v>100</v>
      </c>
      <c r="N72" s="337">
        <f t="shared" ref="N72:N81" si="4">RANK(M72,M$72:M$101)</f>
        <v>1</v>
      </c>
      <c r="O72" s="17"/>
    </row>
    <row r="73" ht="18.75" spans="1:15">
      <c r="A73" s="3">
        <v>2</v>
      </c>
      <c r="B73" s="11" t="s">
        <v>80</v>
      </c>
      <c r="C73" s="17" t="s">
        <v>47</v>
      </c>
      <c r="D73" s="17" t="s">
        <v>47</v>
      </c>
      <c r="E73" s="331">
        <v>100</v>
      </c>
      <c r="F73" s="308">
        <v>100</v>
      </c>
      <c r="G73" s="308">
        <v>100</v>
      </c>
      <c r="H73" s="308">
        <v>100</v>
      </c>
      <c r="I73" s="308">
        <v>100</v>
      </c>
      <c r="J73" s="308">
        <v>100</v>
      </c>
      <c r="K73" s="308">
        <v>100</v>
      </c>
      <c r="L73" s="308">
        <v>100</v>
      </c>
      <c r="M73" s="304">
        <f t="shared" ref="M73:M101" si="5">E73*0.2+F73*0.2+G73*0.2+H73*0.1+I73*0.05+J73*0.1+K73*0.05+L73*0.1</f>
        <v>100</v>
      </c>
      <c r="N73" s="337">
        <f t="shared" si="4"/>
        <v>1</v>
      </c>
      <c r="O73" s="17"/>
    </row>
    <row r="74" ht="18.75" spans="1:15">
      <c r="A74" s="3">
        <v>3</v>
      </c>
      <c r="B74" s="11" t="s">
        <v>81</v>
      </c>
      <c r="C74" s="17" t="s">
        <v>47</v>
      </c>
      <c r="D74" s="17" t="s">
        <v>47</v>
      </c>
      <c r="E74" s="331">
        <v>100</v>
      </c>
      <c r="F74" s="308">
        <v>100</v>
      </c>
      <c r="G74" s="308">
        <v>100</v>
      </c>
      <c r="H74" s="308">
        <v>100</v>
      </c>
      <c r="I74" s="308">
        <v>100</v>
      </c>
      <c r="J74" s="308">
        <v>100</v>
      </c>
      <c r="K74" s="308">
        <v>100</v>
      </c>
      <c r="L74" s="308">
        <v>100</v>
      </c>
      <c r="M74" s="304">
        <f t="shared" si="5"/>
        <v>100</v>
      </c>
      <c r="N74" s="337">
        <f t="shared" si="4"/>
        <v>1</v>
      </c>
      <c r="O74" s="17"/>
    </row>
    <row r="75" ht="18.75" spans="1:15">
      <c r="A75" s="3">
        <v>4</v>
      </c>
      <c r="B75" s="11" t="s">
        <v>82</v>
      </c>
      <c r="C75" s="17" t="s">
        <v>47</v>
      </c>
      <c r="D75" s="17" t="s">
        <v>47</v>
      </c>
      <c r="E75" s="331">
        <v>100</v>
      </c>
      <c r="F75" s="308">
        <v>100</v>
      </c>
      <c r="G75" s="308">
        <v>100</v>
      </c>
      <c r="H75" s="308">
        <v>100</v>
      </c>
      <c r="I75" s="308">
        <v>100</v>
      </c>
      <c r="J75" s="308">
        <v>100</v>
      </c>
      <c r="K75" s="308">
        <v>100</v>
      </c>
      <c r="L75" s="308">
        <v>100</v>
      </c>
      <c r="M75" s="304">
        <f t="shared" si="5"/>
        <v>100</v>
      </c>
      <c r="N75" s="337">
        <f t="shared" si="4"/>
        <v>1</v>
      </c>
      <c r="O75" s="17"/>
    </row>
    <row r="76" ht="18.75" spans="1:15">
      <c r="A76" s="3">
        <v>5</v>
      </c>
      <c r="B76" s="11" t="s">
        <v>83</v>
      </c>
      <c r="C76" s="17" t="s">
        <v>47</v>
      </c>
      <c r="D76" s="17" t="s">
        <v>47</v>
      </c>
      <c r="E76" s="331">
        <v>100</v>
      </c>
      <c r="F76" s="308">
        <v>100</v>
      </c>
      <c r="G76" s="308">
        <v>100</v>
      </c>
      <c r="H76" s="308">
        <v>100</v>
      </c>
      <c r="I76" s="308">
        <v>100</v>
      </c>
      <c r="J76" s="308">
        <v>100</v>
      </c>
      <c r="K76" s="308">
        <v>100</v>
      </c>
      <c r="L76" s="308">
        <v>100</v>
      </c>
      <c r="M76" s="304">
        <f t="shared" si="5"/>
        <v>100</v>
      </c>
      <c r="N76" s="337">
        <f t="shared" si="4"/>
        <v>1</v>
      </c>
      <c r="O76" s="17"/>
    </row>
    <row r="77" ht="18.75" spans="1:15">
      <c r="A77" s="3">
        <v>6</v>
      </c>
      <c r="B77" s="11" t="s">
        <v>84</v>
      </c>
      <c r="C77" s="17" t="s">
        <v>47</v>
      </c>
      <c r="D77" s="17" t="s">
        <v>47</v>
      </c>
      <c r="E77" s="331">
        <v>100</v>
      </c>
      <c r="F77" s="308">
        <v>100</v>
      </c>
      <c r="G77" s="308">
        <v>100</v>
      </c>
      <c r="H77" s="308">
        <v>100</v>
      </c>
      <c r="I77" s="308">
        <v>100</v>
      </c>
      <c r="J77" s="308">
        <v>100</v>
      </c>
      <c r="K77" s="308">
        <v>100</v>
      </c>
      <c r="L77" s="308">
        <v>100</v>
      </c>
      <c r="M77" s="304">
        <f t="shared" si="5"/>
        <v>100</v>
      </c>
      <c r="N77" s="337">
        <f t="shared" si="4"/>
        <v>1</v>
      </c>
      <c r="O77" s="17"/>
    </row>
    <row r="78" ht="18.75" spans="1:15">
      <c r="A78" s="3">
        <v>7</v>
      </c>
      <c r="B78" s="11" t="s">
        <v>85</v>
      </c>
      <c r="C78" s="17" t="s">
        <v>47</v>
      </c>
      <c r="D78" s="17" t="s">
        <v>47</v>
      </c>
      <c r="E78" s="331">
        <v>100</v>
      </c>
      <c r="F78" s="308">
        <v>100</v>
      </c>
      <c r="G78" s="308">
        <v>100</v>
      </c>
      <c r="H78" s="308">
        <v>100</v>
      </c>
      <c r="I78" s="308">
        <v>100</v>
      </c>
      <c r="J78" s="308">
        <v>100</v>
      </c>
      <c r="K78" s="308">
        <v>100</v>
      </c>
      <c r="L78" s="308">
        <v>100</v>
      </c>
      <c r="M78" s="304">
        <f t="shared" si="5"/>
        <v>100</v>
      </c>
      <c r="N78" s="337">
        <f t="shared" si="4"/>
        <v>1</v>
      </c>
      <c r="O78" s="17"/>
    </row>
    <row r="79" ht="18.75" spans="1:15">
      <c r="A79" s="3">
        <v>8</v>
      </c>
      <c r="B79" s="11" t="s">
        <v>86</v>
      </c>
      <c r="C79" s="17" t="s">
        <v>47</v>
      </c>
      <c r="D79" s="17" t="s">
        <v>47</v>
      </c>
      <c r="E79" s="331">
        <v>100</v>
      </c>
      <c r="F79" s="308">
        <v>100</v>
      </c>
      <c r="G79" s="308">
        <v>100</v>
      </c>
      <c r="H79" s="308">
        <v>100</v>
      </c>
      <c r="I79" s="308">
        <v>100</v>
      </c>
      <c r="J79" s="308">
        <v>100</v>
      </c>
      <c r="K79" s="308">
        <v>100</v>
      </c>
      <c r="L79" s="308">
        <v>100</v>
      </c>
      <c r="M79" s="304">
        <f t="shared" si="5"/>
        <v>100</v>
      </c>
      <c r="N79" s="337">
        <f t="shared" si="4"/>
        <v>1</v>
      </c>
      <c r="O79" s="17"/>
    </row>
    <row r="80" ht="18.75" spans="1:15">
      <c r="A80" s="3">
        <v>9</v>
      </c>
      <c r="B80" s="11" t="s">
        <v>87</v>
      </c>
      <c r="C80" s="17" t="s">
        <v>47</v>
      </c>
      <c r="D80" s="17" t="s">
        <v>47</v>
      </c>
      <c r="E80" s="331">
        <v>100</v>
      </c>
      <c r="F80" s="308">
        <v>100</v>
      </c>
      <c r="G80" s="308">
        <v>100</v>
      </c>
      <c r="H80" s="308">
        <v>100</v>
      </c>
      <c r="I80" s="308">
        <v>100</v>
      </c>
      <c r="J80" s="308">
        <v>100</v>
      </c>
      <c r="K80" s="308">
        <v>100</v>
      </c>
      <c r="L80" s="308">
        <v>100</v>
      </c>
      <c r="M80" s="304">
        <f t="shared" si="5"/>
        <v>100</v>
      </c>
      <c r="N80" s="337">
        <f t="shared" si="4"/>
        <v>1</v>
      </c>
      <c r="O80" s="17"/>
    </row>
    <row r="81" ht="18.75" spans="1:15">
      <c r="A81" s="3">
        <v>10</v>
      </c>
      <c r="B81" s="11" t="s">
        <v>88</v>
      </c>
      <c r="C81" s="17" t="s">
        <v>47</v>
      </c>
      <c r="D81" s="17" t="s">
        <v>47</v>
      </c>
      <c r="E81" s="331">
        <v>100</v>
      </c>
      <c r="F81" s="308">
        <v>100</v>
      </c>
      <c r="G81" s="308">
        <v>100</v>
      </c>
      <c r="H81" s="308">
        <v>100</v>
      </c>
      <c r="I81" s="308">
        <v>100</v>
      </c>
      <c r="J81" s="308">
        <v>100</v>
      </c>
      <c r="K81" s="308">
        <v>100</v>
      </c>
      <c r="L81" s="308">
        <v>100</v>
      </c>
      <c r="M81" s="304">
        <f t="shared" si="5"/>
        <v>100</v>
      </c>
      <c r="N81" s="337">
        <f t="shared" si="4"/>
        <v>1</v>
      </c>
      <c r="O81" s="17"/>
    </row>
    <row r="82" ht="18.75" spans="1:15">
      <c r="A82" s="3">
        <v>11</v>
      </c>
      <c r="B82" s="11" t="s">
        <v>89</v>
      </c>
      <c r="C82" s="17" t="s">
        <v>47</v>
      </c>
      <c r="D82" s="17" t="s">
        <v>47</v>
      </c>
      <c r="E82" s="331">
        <v>100</v>
      </c>
      <c r="F82" s="308">
        <v>100</v>
      </c>
      <c r="G82" s="308">
        <v>100</v>
      </c>
      <c r="H82" s="308">
        <v>100</v>
      </c>
      <c r="I82" s="308">
        <v>100</v>
      </c>
      <c r="J82" s="308">
        <v>100</v>
      </c>
      <c r="K82" s="308">
        <v>100</v>
      </c>
      <c r="L82" s="308">
        <v>100</v>
      </c>
      <c r="M82" s="304">
        <f t="shared" si="5"/>
        <v>100</v>
      </c>
      <c r="N82" s="337">
        <f t="shared" ref="N82:N91" si="6">RANK(M82,M$72:M$101)</f>
        <v>1</v>
      </c>
      <c r="O82" s="17"/>
    </row>
    <row r="83" ht="18.75" spans="1:15">
      <c r="A83" s="3">
        <v>12</v>
      </c>
      <c r="B83" s="11" t="s">
        <v>90</v>
      </c>
      <c r="C83" s="17" t="s">
        <v>47</v>
      </c>
      <c r="D83" s="17" t="s">
        <v>47</v>
      </c>
      <c r="E83" s="331">
        <v>100</v>
      </c>
      <c r="F83" s="308">
        <v>100</v>
      </c>
      <c r="G83" s="308">
        <v>100</v>
      </c>
      <c r="H83" s="308">
        <v>100</v>
      </c>
      <c r="I83" s="308">
        <v>100</v>
      </c>
      <c r="J83" s="308">
        <v>100</v>
      </c>
      <c r="K83" s="308">
        <v>100</v>
      </c>
      <c r="L83" s="308">
        <v>100</v>
      </c>
      <c r="M83" s="304">
        <f t="shared" si="5"/>
        <v>100</v>
      </c>
      <c r="N83" s="337">
        <f t="shared" si="6"/>
        <v>1</v>
      </c>
      <c r="O83" s="17"/>
    </row>
    <row r="84" ht="18.75" spans="1:15">
      <c r="A84" s="3">
        <v>13</v>
      </c>
      <c r="B84" s="11" t="s">
        <v>91</v>
      </c>
      <c r="C84" s="17" t="s">
        <v>47</v>
      </c>
      <c r="D84" s="17" t="s">
        <v>47</v>
      </c>
      <c r="E84" s="331">
        <v>100</v>
      </c>
      <c r="F84" s="308">
        <v>100</v>
      </c>
      <c r="G84" s="308">
        <v>100</v>
      </c>
      <c r="H84" s="308">
        <v>100</v>
      </c>
      <c r="I84" s="308">
        <v>100</v>
      </c>
      <c r="J84" s="308">
        <v>100</v>
      </c>
      <c r="K84" s="308">
        <v>100</v>
      </c>
      <c r="L84" s="308">
        <v>100</v>
      </c>
      <c r="M84" s="304">
        <f t="shared" si="5"/>
        <v>100</v>
      </c>
      <c r="N84" s="337">
        <f t="shared" si="6"/>
        <v>1</v>
      </c>
      <c r="O84" s="17"/>
    </row>
    <row r="85" ht="18.75" spans="1:15">
      <c r="A85" s="3">
        <v>14</v>
      </c>
      <c r="B85" s="11" t="s">
        <v>92</v>
      </c>
      <c r="C85" s="17" t="s">
        <v>47</v>
      </c>
      <c r="D85" s="17" t="s">
        <v>47</v>
      </c>
      <c r="E85" s="331">
        <v>100</v>
      </c>
      <c r="F85" s="308">
        <v>100</v>
      </c>
      <c r="G85" s="308">
        <v>100</v>
      </c>
      <c r="H85" s="308">
        <v>100</v>
      </c>
      <c r="I85" s="308">
        <v>100</v>
      </c>
      <c r="J85" s="308">
        <v>100</v>
      </c>
      <c r="K85" s="308">
        <v>100</v>
      </c>
      <c r="L85" s="308">
        <v>100</v>
      </c>
      <c r="M85" s="304">
        <f t="shared" si="5"/>
        <v>100</v>
      </c>
      <c r="N85" s="337">
        <f t="shared" si="6"/>
        <v>1</v>
      </c>
      <c r="O85" s="17"/>
    </row>
    <row r="86" ht="18.75" spans="1:15">
      <c r="A86" s="3">
        <v>15</v>
      </c>
      <c r="B86" s="11" t="s">
        <v>93</v>
      </c>
      <c r="C86" s="17" t="s">
        <v>47</v>
      </c>
      <c r="D86" s="17" t="s">
        <v>47</v>
      </c>
      <c r="E86" s="331">
        <v>100</v>
      </c>
      <c r="F86" s="308">
        <v>100</v>
      </c>
      <c r="G86" s="308">
        <v>100</v>
      </c>
      <c r="H86" s="308">
        <v>100</v>
      </c>
      <c r="I86" s="308">
        <v>100</v>
      </c>
      <c r="J86" s="308">
        <v>100</v>
      </c>
      <c r="K86" s="308">
        <v>100</v>
      </c>
      <c r="L86" s="308">
        <v>100</v>
      </c>
      <c r="M86" s="304">
        <f t="shared" si="5"/>
        <v>100</v>
      </c>
      <c r="N86" s="337">
        <f t="shared" si="6"/>
        <v>1</v>
      </c>
      <c r="O86" s="17"/>
    </row>
    <row r="87" ht="18.75" spans="1:15">
      <c r="A87" s="3">
        <v>16</v>
      </c>
      <c r="B87" s="11" t="s">
        <v>94</v>
      </c>
      <c r="C87" s="17" t="s">
        <v>47</v>
      </c>
      <c r="D87" s="17" t="s">
        <v>47</v>
      </c>
      <c r="E87" s="331">
        <v>100</v>
      </c>
      <c r="F87" s="308">
        <v>100</v>
      </c>
      <c r="G87" s="308">
        <v>100</v>
      </c>
      <c r="H87" s="308">
        <v>100</v>
      </c>
      <c r="I87" s="308">
        <v>100</v>
      </c>
      <c r="J87" s="308">
        <v>100</v>
      </c>
      <c r="K87" s="308">
        <v>100</v>
      </c>
      <c r="L87" s="308">
        <v>100</v>
      </c>
      <c r="M87" s="304">
        <f t="shared" si="5"/>
        <v>100</v>
      </c>
      <c r="N87" s="337">
        <f t="shared" si="6"/>
        <v>1</v>
      </c>
      <c r="O87" s="17"/>
    </row>
    <row r="88" ht="18.75" spans="1:15">
      <c r="A88" s="3">
        <v>17</v>
      </c>
      <c r="B88" s="11" t="s">
        <v>95</v>
      </c>
      <c r="C88" s="17" t="s">
        <v>47</v>
      </c>
      <c r="D88" s="17" t="s">
        <v>47</v>
      </c>
      <c r="E88" s="331">
        <v>100</v>
      </c>
      <c r="F88" s="308">
        <v>100</v>
      </c>
      <c r="G88" s="308">
        <v>100</v>
      </c>
      <c r="H88" s="308">
        <v>100</v>
      </c>
      <c r="I88" s="308">
        <v>100</v>
      </c>
      <c r="J88" s="308">
        <v>100</v>
      </c>
      <c r="K88" s="308">
        <v>100</v>
      </c>
      <c r="L88" s="308">
        <v>100</v>
      </c>
      <c r="M88" s="304">
        <f t="shared" si="5"/>
        <v>100</v>
      </c>
      <c r="N88" s="337">
        <f t="shared" si="6"/>
        <v>1</v>
      </c>
      <c r="O88" s="17"/>
    </row>
    <row r="89" ht="18.75" spans="1:15">
      <c r="A89" s="3">
        <v>18</v>
      </c>
      <c r="B89" s="11" t="s">
        <v>96</v>
      </c>
      <c r="C89" s="17" t="s">
        <v>47</v>
      </c>
      <c r="D89" s="17" t="s">
        <v>47</v>
      </c>
      <c r="E89" s="331">
        <v>100</v>
      </c>
      <c r="F89" s="308">
        <v>100</v>
      </c>
      <c r="G89" s="308">
        <v>100</v>
      </c>
      <c r="H89" s="308">
        <v>100</v>
      </c>
      <c r="I89" s="308">
        <v>100</v>
      </c>
      <c r="J89" s="308">
        <v>100</v>
      </c>
      <c r="K89" s="308">
        <v>100</v>
      </c>
      <c r="L89" s="308">
        <v>100</v>
      </c>
      <c r="M89" s="304">
        <f t="shared" si="5"/>
        <v>100</v>
      </c>
      <c r="N89" s="337">
        <f t="shared" si="6"/>
        <v>1</v>
      </c>
      <c r="O89" s="17"/>
    </row>
    <row r="90" ht="18.75" spans="1:15">
      <c r="A90" s="3">
        <v>19</v>
      </c>
      <c r="B90" s="11" t="s">
        <v>97</v>
      </c>
      <c r="C90" s="17" t="s">
        <v>47</v>
      </c>
      <c r="D90" s="17" t="s">
        <v>47</v>
      </c>
      <c r="E90" s="331">
        <v>100</v>
      </c>
      <c r="F90" s="308">
        <v>100</v>
      </c>
      <c r="G90" s="308">
        <v>100</v>
      </c>
      <c r="H90" s="308">
        <v>100</v>
      </c>
      <c r="I90" s="308">
        <v>100</v>
      </c>
      <c r="J90" s="308">
        <v>100</v>
      </c>
      <c r="K90" s="308">
        <v>100</v>
      </c>
      <c r="L90" s="308">
        <v>100</v>
      </c>
      <c r="M90" s="304">
        <f t="shared" si="5"/>
        <v>100</v>
      </c>
      <c r="N90" s="337">
        <f t="shared" si="6"/>
        <v>1</v>
      </c>
      <c r="O90" s="17"/>
    </row>
    <row r="91" ht="18.75" spans="1:15">
      <c r="A91" s="3">
        <v>20</v>
      </c>
      <c r="B91" s="11" t="s">
        <v>98</v>
      </c>
      <c r="C91" s="17" t="s">
        <v>47</v>
      </c>
      <c r="D91" s="17" t="s">
        <v>47</v>
      </c>
      <c r="E91" s="331">
        <v>100</v>
      </c>
      <c r="F91" s="308">
        <v>100</v>
      </c>
      <c r="G91" s="308">
        <v>100</v>
      </c>
      <c r="H91" s="308">
        <v>100</v>
      </c>
      <c r="I91" s="308">
        <v>100</v>
      </c>
      <c r="J91" s="308">
        <v>100</v>
      </c>
      <c r="K91" s="308">
        <v>100</v>
      </c>
      <c r="L91" s="308">
        <v>100</v>
      </c>
      <c r="M91" s="304">
        <f t="shared" si="5"/>
        <v>100</v>
      </c>
      <c r="N91" s="337">
        <f t="shared" si="6"/>
        <v>1</v>
      </c>
      <c r="O91" s="17"/>
    </row>
    <row r="92" ht="18.75" spans="1:15">
      <c r="A92" s="3">
        <v>21</v>
      </c>
      <c r="B92" s="11" t="s">
        <v>99</v>
      </c>
      <c r="C92" s="17" t="s">
        <v>47</v>
      </c>
      <c r="D92" s="17" t="s">
        <v>47</v>
      </c>
      <c r="E92" s="331">
        <v>100</v>
      </c>
      <c r="F92" s="308">
        <v>100</v>
      </c>
      <c r="G92" s="308">
        <v>100</v>
      </c>
      <c r="H92" s="308">
        <v>100</v>
      </c>
      <c r="I92" s="308">
        <v>100</v>
      </c>
      <c r="J92" s="308">
        <v>100</v>
      </c>
      <c r="K92" s="308">
        <v>100</v>
      </c>
      <c r="L92" s="308">
        <v>100</v>
      </c>
      <c r="M92" s="304">
        <f t="shared" si="5"/>
        <v>100</v>
      </c>
      <c r="N92" s="337">
        <f t="shared" ref="N92:N102" si="7">RANK(M92,M$72:M$101)</f>
        <v>1</v>
      </c>
      <c r="O92" s="17"/>
    </row>
    <row r="93" ht="18.75" spans="1:15">
      <c r="A93" s="3">
        <v>22</v>
      </c>
      <c r="B93" s="11" t="s">
        <v>100</v>
      </c>
      <c r="C93" s="17" t="s">
        <v>47</v>
      </c>
      <c r="D93" s="17" t="s">
        <v>47</v>
      </c>
      <c r="E93" s="331">
        <v>100</v>
      </c>
      <c r="F93" s="308">
        <v>100</v>
      </c>
      <c r="G93" s="308">
        <v>100</v>
      </c>
      <c r="H93" s="308">
        <v>100</v>
      </c>
      <c r="I93" s="308">
        <v>100</v>
      </c>
      <c r="J93" s="308">
        <v>100</v>
      </c>
      <c r="K93" s="308">
        <v>100</v>
      </c>
      <c r="L93" s="308">
        <v>100</v>
      </c>
      <c r="M93" s="304">
        <f t="shared" si="5"/>
        <v>100</v>
      </c>
      <c r="N93" s="337">
        <f t="shared" si="7"/>
        <v>1</v>
      </c>
      <c r="O93" s="17"/>
    </row>
    <row r="94" ht="18.75" spans="1:15">
      <c r="A94" s="3">
        <v>23</v>
      </c>
      <c r="B94" s="11" t="s">
        <v>101</v>
      </c>
      <c r="C94" s="17" t="s">
        <v>47</v>
      </c>
      <c r="D94" s="17" t="s">
        <v>47</v>
      </c>
      <c r="E94" s="331">
        <v>100</v>
      </c>
      <c r="F94" s="308">
        <v>100</v>
      </c>
      <c r="G94" s="308">
        <v>100</v>
      </c>
      <c r="H94" s="308">
        <v>100</v>
      </c>
      <c r="I94" s="308">
        <v>100</v>
      </c>
      <c r="J94" s="308">
        <v>100</v>
      </c>
      <c r="K94" s="308">
        <v>100</v>
      </c>
      <c r="L94" s="308">
        <v>100</v>
      </c>
      <c r="M94" s="304">
        <f t="shared" si="5"/>
        <v>100</v>
      </c>
      <c r="N94" s="337">
        <f t="shared" si="7"/>
        <v>1</v>
      </c>
      <c r="O94" s="17"/>
    </row>
    <row r="95" ht="18.75" spans="1:15">
      <c r="A95" s="3">
        <v>24</v>
      </c>
      <c r="B95" s="11" t="s">
        <v>102</v>
      </c>
      <c r="C95" s="17" t="s">
        <v>47</v>
      </c>
      <c r="D95" s="17" t="s">
        <v>47</v>
      </c>
      <c r="E95" s="331">
        <v>100</v>
      </c>
      <c r="F95" s="308">
        <v>100</v>
      </c>
      <c r="G95" s="308">
        <v>100</v>
      </c>
      <c r="H95" s="308">
        <v>100</v>
      </c>
      <c r="I95" s="308">
        <v>100</v>
      </c>
      <c r="J95" s="308">
        <v>100</v>
      </c>
      <c r="K95" s="308">
        <v>100</v>
      </c>
      <c r="L95" s="308">
        <v>100</v>
      </c>
      <c r="M95" s="304">
        <f t="shared" si="5"/>
        <v>100</v>
      </c>
      <c r="N95" s="337">
        <f t="shared" si="7"/>
        <v>1</v>
      </c>
      <c r="O95" s="17"/>
    </row>
    <row r="96" ht="15.65" customHeight="1" spans="1:15">
      <c r="A96" s="3">
        <v>25</v>
      </c>
      <c r="B96" s="12" t="s">
        <v>103</v>
      </c>
      <c r="C96" s="17" t="s">
        <v>47</v>
      </c>
      <c r="D96" s="17" t="s">
        <v>47</v>
      </c>
      <c r="E96" s="331">
        <v>100</v>
      </c>
      <c r="F96" s="308">
        <v>100</v>
      </c>
      <c r="G96" s="308">
        <v>100</v>
      </c>
      <c r="H96" s="308">
        <v>100</v>
      </c>
      <c r="I96" s="308">
        <v>100</v>
      </c>
      <c r="J96" s="308">
        <v>100</v>
      </c>
      <c r="K96" s="308">
        <v>100</v>
      </c>
      <c r="L96" s="308">
        <v>100</v>
      </c>
      <c r="M96" s="304">
        <f t="shared" si="5"/>
        <v>100</v>
      </c>
      <c r="N96" s="337">
        <f t="shared" si="7"/>
        <v>1</v>
      </c>
      <c r="O96" s="316"/>
    </row>
    <row r="97" ht="15.65" customHeight="1" spans="1:15">
      <c r="A97" s="3">
        <v>26</v>
      </c>
      <c r="B97" s="11" t="s">
        <v>104</v>
      </c>
      <c r="C97" s="17" t="s">
        <v>47</v>
      </c>
      <c r="D97" s="17" t="s">
        <v>47</v>
      </c>
      <c r="E97" s="331">
        <v>100</v>
      </c>
      <c r="F97" s="308">
        <v>100</v>
      </c>
      <c r="G97" s="308">
        <v>100</v>
      </c>
      <c r="H97" s="308">
        <v>100</v>
      </c>
      <c r="I97" s="308">
        <v>100</v>
      </c>
      <c r="J97" s="308">
        <v>100</v>
      </c>
      <c r="K97" s="308">
        <v>100</v>
      </c>
      <c r="L97" s="308">
        <v>100</v>
      </c>
      <c r="M97" s="304">
        <f t="shared" si="5"/>
        <v>100</v>
      </c>
      <c r="N97" s="337">
        <f t="shared" si="7"/>
        <v>1</v>
      </c>
      <c r="O97" s="335"/>
    </row>
    <row r="98" ht="15.65" customHeight="1" spans="1:15">
      <c r="A98" s="3">
        <v>27</v>
      </c>
      <c r="B98" s="11" t="s">
        <v>105</v>
      </c>
      <c r="C98" s="17" t="s">
        <v>47</v>
      </c>
      <c r="D98" s="17" t="s">
        <v>47</v>
      </c>
      <c r="E98" s="331">
        <v>100</v>
      </c>
      <c r="F98" s="308">
        <v>100</v>
      </c>
      <c r="G98" s="308">
        <v>100</v>
      </c>
      <c r="H98" s="308">
        <v>100</v>
      </c>
      <c r="I98" s="308">
        <v>100</v>
      </c>
      <c r="J98" s="308">
        <v>100</v>
      </c>
      <c r="K98" s="308">
        <v>100</v>
      </c>
      <c r="L98" s="308">
        <v>100</v>
      </c>
      <c r="M98" s="304">
        <f t="shared" si="5"/>
        <v>100</v>
      </c>
      <c r="N98" s="337">
        <f t="shared" si="7"/>
        <v>1</v>
      </c>
      <c r="O98" s="338"/>
    </row>
    <row r="99" ht="19.75" customHeight="1" spans="1:15">
      <c r="A99" s="3">
        <v>28</v>
      </c>
      <c r="B99" s="11" t="s">
        <v>106</v>
      </c>
      <c r="C99" s="17" t="s">
        <v>47</v>
      </c>
      <c r="D99" s="17" t="s">
        <v>47</v>
      </c>
      <c r="E99" s="331">
        <v>100</v>
      </c>
      <c r="F99" s="308">
        <v>100</v>
      </c>
      <c r="G99" s="308">
        <v>100</v>
      </c>
      <c r="H99" s="308">
        <v>100</v>
      </c>
      <c r="I99" s="308">
        <v>100</v>
      </c>
      <c r="J99" s="308">
        <v>100</v>
      </c>
      <c r="K99" s="308">
        <v>100</v>
      </c>
      <c r="L99" s="308">
        <v>100</v>
      </c>
      <c r="M99" s="304">
        <f t="shared" si="5"/>
        <v>100</v>
      </c>
      <c r="N99" s="337">
        <f t="shared" si="7"/>
        <v>1</v>
      </c>
      <c r="O99" s="338"/>
    </row>
    <row r="100" ht="16.25" customHeight="1" spans="1:15">
      <c r="A100" s="3">
        <v>29</v>
      </c>
      <c r="B100" s="11" t="s">
        <v>107</v>
      </c>
      <c r="C100" s="17" t="s">
        <v>47</v>
      </c>
      <c r="D100" s="17" t="s">
        <v>47</v>
      </c>
      <c r="E100" s="331">
        <v>100</v>
      </c>
      <c r="F100" s="308">
        <v>100</v>
      </c>
      <c r="G100" s="308">
        <v>100</v>
      </c>
      <c r="H100" s="308">
        <v>100</v>
      </c>
      <c r="I100" s="308">
        <v>100</v>
      </c>
      <c r="J100" s="308">
        <v>100</v>
      </c>
      <c r="K100" s="308">
        <v>100</v>
      </c>
      <c r="L100" s="308">
        <v>100</v>
      </c>
      <c r="M100" s="304">
        <f t="shared" si="5"/>
        <v>100</v>
      </c>
      <c r="N100" s="337">
        <f t="shared" si="7"/>
        <v>1</v>
      </c>
      <c r="O100" s="339"/>
    </row>
    <row r="101" ht="18.75" spans="1:15">
      <c r="A101" s="3">
        <v>30</v>
      </c>
      <c r="B101" s="11" t="s">
        <v>108</v>
      </c>
      <c r="C101" s="17" t="s">
        <v>47</v>
      </c>
      <c r="D101" s="17" t="s">
        <v>47</v>
      </c>
      <c r="E101" s="331">
        <v>100</v>
      </c>
      <c r="F101" s="308">
        <v>100</v>
      </c>
      <c r="G101" s="308">
        <v>100</v>
      </c>
      <c r="H101" s="308">
        <v>100</v>
      </c>
      <c r="I101" s="308">
        <v>100</v>
      </c>
      <c r="J101" s="308">
        <v>100</v>
      </c>
      <c r="K101" s="308">
        <v>100</v>
      </c>
      <c r="L101" s="308">
        <v>100</v>
      </c>
      <c r="M101" s="304">
        <f t="shared" si="5"/>
        <v>100</v>
      </c>
      <c r="N101" s="337">
        <f t="shared" si="7"/>
        <v>1</v>
      </c>
      <c r="O101" s="338"/>
    </row>
    <row r="102" spans="1:15">
      <c r="A102" s="319" t="s">
        <v>44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</row>
    <row r="103" spans="1:15">
      <c r="A103" s="332" t="s">
        <v>109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</row>
    <row r="106" spans="1:9">
      <c r="A106" s="333"/>
      <c r="B106" s="333"/>
      <c r="C106" s="333"/>
      <c r="D106" s="333"/>
      <c r="E106" s="333"/>
      <c r="F106" s="334"/>
      <c r="G106" s="333"/>
      <c r="H106" s="333"/>
      <c r="I106" s="333"/>
    </row>
    <row r="107" spans="2:2">
      <c r="B107" s="322"/>
    </row>
    <row r="108" spans="2:2">
      <c r="B108" s="322"/>
    </row>
    <row r="109" spans="2:2">
      <c r="B109" s="322"/>
    </row>
    <row r="110" spans="2:2">
      <c r="B110" s="322"/>
    </row>
    <row r="111" spans="2:2">
      <c r="B111" s="322"/>
    </row>
    <row r="112" spans="2:2">
      <c r="B112" s="322"/>
    </row>
    <row r="113" spans="2:2">
      <c r="B113" s="322"/>
    </row>
    <row r="114" spans="2:2">
      <c r="B114" s="322"/>
    </row>
    <row r="115" spans="2:2">
      <c r="B115" s="322"/>
    </row>
    <row r="116" spans="2:2">
      <c r="B116" s="322"/>
    </row>
    <row r="117" spans="2:2">
      <c r="B117" s="322"/>
    </row>
    <row r="118" spans="2:2">
      <c r="B118" s="322"/>
    </row>
    <row r="119" spans="2:2">
      <c r="B119" s="322"/>
    </row>
    <row r="120" spans="2:2">
      <c r="B120" s="322"/>
    </row>
    <row r="121" spans="2:2">
      <c r="B121" s="322"/>
    </row>
    <row r="122" spans="2:2">
      <c r="B122" s="322"/>
    </row>
    <row r="123" spans="2:2">
      <c r="B123" s="322"/>
    </row>
    <row r="124" spans="2:2">
      <c r="B124" s="322"/>
    </row>
    <row r="125" spans="2:2">
      <c r="B125" s="322"/>
    </row>
    <row r="126" spans="2:2">
      <c r="B126" s="322"/>
    </row>
    <row r="127" spans="2:2">
      <c r="B127" s="322"/>
    </row>
    <row r="128" spans="2:2">
      <c r="B128" s="322"/>
    </row>
    <row r="129" spans="2:2">
      <c r="B129" s="322"/>
    </row>
    <row r="130" spans="2:2">
      <c r="B130" s="322"/>
    </row>
    <row r="131" spans="2:2">
      <c r="B131" s="322"/>
    </row>
    <row r="132" spans="2:2">
      <c r="B132" s="322"/>
    </row>
    <row r="133" spans="2:2">
      <c r="B133" s="322"/>
    </row>
    <row r="134" spans="2:2">
      <c r="B134" s="322"/>
    </row>
    <row r="135" spans="2:2">
      <c r="B135" s="322"/>
    </row>
  </sheetData>
  <sortState ref="B4:B32">
    <sortCondition ref="B4:B32"/>
  </sortState>
  <mergeCells count="8">
    <mergeCell ref="A1:O1"/>
    <mergeCell ref="C2:D2"/>
    <mergeCell ref="C31:I31"/>
    <mergeCell ref="C34:D34"/>
    <mergeCell ref="C67:G67"/>
    <mergeCell ref="C70:D70"/>
    <mergeCell ref="A102:O102"/>
    <mergeCell ref="A103:O103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workbookViewId="0">
      <selection activeCell="F6" sqref="F6"/>
    </sheetView>
  </sheetViews>
  <sheetFormatPr defaultColWidth="10" defaultRowHeight="13.5" outlineLevelCol="3"/>
  <cols>
    <col min="1" max="1" width="10" style="36"/>
    <col min="2" max="3" width="27.4416666666667" style="36" customWidth="1"/>
    <col min="4" max="4" width="12.3333333333333" style="58" customWidth="1"/>
    <col min="5" max="5" width="10" style="36"/>
    <col min="6" max="6" width="10.8916666666667" style="36" customWidth="1"/>
    <col min="7" max="16384" width="10" style="36"/>
  </cols>
  <sheetData>
    <row r="1" s="36" customFormat="1" ht="14.25" spans="1:4">
      <c r="A1" s="59" t="s">
        <v>1</v>
      </c>
      <c r="B1" s="60" t="s">
        <v>110</v>
      </c>
      <c r="C1" s="60" t="s">
        <v>1015</v>
      </c>
      <c r="D1" s="61" t="s">
        <v>111</v>
      </c>
    </row>
    <row r="2" s="36" customFormat="1" ht="14.25" spans="1:4">
      <c r="A2" s="62">
        <v>1</v>
      </c>
      <c r="B2" s="5" t="s">
        <v>17</v>
      </c>
      <c r="C2" s="63">
        <v>47</v>
      </c>
      <c r="D2" s="64">
        <v>100</v>
      </c>
    </row>
    <row r="3" s="36" customFormat="1" ht="14.25" spans="1:4">
      <c r="A3" s="62">
        <v>2</v>
      </c>
      <c r="B3" s="5" t="s">
        <v>18</v>
      </c>
      <c r="C3" s="63">
        <v>45</v>
      </c>
      <c r="D3" s="64">
        <v>100</v>
      </c>
    </row>
    <row r="4" s="36" customFormat="1" ht="14.25" spans="1:4">
      <c r="A4" s="62">
        <v>3</v>
      </c>
      <c r="B4" s="5" t="s">
        <v>19</v>
      </c>
      <c r="C4" s="63">
        <v>47</v>
      </c>
      <c r="D4" s="64">
        <v>100</v>
      </c>
    </row>
    <row r="5" s="36" customFormat="1" ht="14.25" spans="1:4">
      <c r="A5" s="62">
        <v>4</v>
      </c>
      <c r="B5" s="5" t="s">
        <v>20</v>
      </c>
      <c r="C5" s="63">
        <v>50</v>
      </c>
      <c r="D5" s="64">
        <v>100</v>
      </c>
    </row>
    <row r="6" s="36" customFormat="1" ht="14.25" spans="1:4">
      <c r="A6" s="62">
        <v>5</v>
      </c>
      <c r="B6" s="5" t="s">
        <v>21</v>
      </c>
      <c r="C6" s="63">
        <v>48</v>
      </c>
      <c r="D6" s="64">
        <v>100</v>
      </c>
    </row>
    <row r="7" s="36" customFormat="1" ht="14.25" spans="1:4">
      <c r="A7" s="62">
        <v>6</v>
      </c>
      <c r="B7" s="5" t="s">
        <v>22</v>
      </c>
      <c r="C7" s="63">
        <v>52</v>
      </c>
      <c r="D7" s="64">
        <v>100</v>
      </c>
    </row>
    <row r="8" s="36" customFormat="1" ht="14.25" spans="1:4">
      <c r="A8" s="62">
        <v>7</v>
      </c>
      <c r="B8" s="5" t="s">
        <v>23</v>
      </c>
      <c r="C8" s="63">
        <v>48</v>
      </c>
      <c r="D8" s="64">
        <v>100</v>
      </c>
    </row>
    <row r="9" s="36" customFormat="1" ht="14.25" spans="1:4">
      <c r="A9" s="62">
        <v>8</v>
      </c>
      <c r="B9" s="5" t="s">
        <v>24</v>
      </c>
      <c r="C9" s="63">
        <v>22</v>
      </c>
      <c r="D9" s="64">
        <v>100</v>
      </c>
    </row>
    <row r="10" s="36" customFormat="1" ht="14.25" spans="1:4">
      <c r="A10" s="62">
        <v>9</v>
      </c>
      <c r="B10" s="5" t="s">
        <v>25</v>
      </c>
      <c r="C10" s="63">
        <v>49</v>
      </c>
      <c r="D10" s="64">
        <v>100</v>
      </c>
    </row>
    <row r="11" s="36" customFormat="1" ht="14.25" spans="1:4">
      <c r="A11" s="62">
        <v>10</v>
      </c>
      <c r="B11" s="5" t="s">
        <v>26</v>
      </c>
      <c r="C11" s="63">
        <v>52</v>
      </c>
      <c r="D11" s="64">
        <v>100</v>
      </c>
    </row>
    <row r="12" s="36" customFormat="1" ht="14.25" spans="1:4">
      <c r="A12" s="62">
        <v>11</v>
      </c>
      <c r="B12" s="5" t="s">
        <v>27</v>
      </c>
      <c r="C12" s="63">
        <v>49</v>
      </c>
      <c r="D12" s="64">
        <v>100</v>
      </c>
    </row>
    <row r="13" s="36" customFormat="1" ht="14.25" spans="1:4">
      <c r="A13" s="62">
        <v>12</v>
      </c>
      <c r="B13" s="5" t="s">
        <v>28</v>
      </c>
      <c r="C13" s="63">
        <v>45</v>
      </c>
      <c r="D13" s="64">
        <v>100</v>
      </c>
    </row>
    <row r="14" s="36" customFormat="1" ht="14.25" spans="1:4">
      <c r="A14" s="62">
        <v>13</v>
      </c>
      <c r="B14" s="5" t="s">
        <v>29</v>
      </c>
      <c r="C14" s="63">
        <v>46</v>
      </c>
      <c r="D14" s="64">
        <v>100</v>
      </c>
    </row>
    <row r="15" s="36" customFormat="1" ht="14.25" spans="1:4">
      <c r="A15" s="62">
        <v>14</v>
      </c>
      <c r="B15" s="5" t="s">
        <v>30</v>
      </c>
      <c r="C15" s="63">
        <v>34</v>
      </c>
      <c r="D15" s="64">
        <v>100</v>
      </c>
    </row>
    <row r="16" s="36" customFormat="1" ht="14.25" spans="1:4">
      <c r="A16" s="62">
        <v>15</v>
      </c>
      <c r="B16" s="5" t="s">
        <v>31</v>
      </c>
      <c r="C16" s="63">
        <v>35</v>
      </c>
      <c r="D16" s="64">
        <v>100</v>
      </c>
    </row>
    <row r="17" s="36" customFormat="1" ht="14.25" spans="1:4">
      <c r="A17" s="62">
        <v>16</v>
      </c>
      <c r="B17" s="5" t="s">
        <v>32</v>
      </c>
      <c r="C17" s="63">
        <v>36</v>
      </c>
      <c r="D17" s="64">
        <v>100</v>
      </c>
    </row>
    <row r="18" s="36" customFormat="1" ht="14.25" spans="1:4">
      <c r="A18" s="62">
        <v>17</v>
      </c>
      <c r="B18" s="5" t="s">
        <v>33</v>
      </c>
      <c r="C18" s="63">
        <v>28</v>
      </c>
      <c r="D18" s="64">
        <v>100</v>
      </c>
    </row>
    <row r="19" s="36" customFormat="1" ht="14.25" spans="1:4">
      <c r="A19" s="62">
        <v>18</v>
      </c>
      <c r="B19" s="5" t="s">
        <v>34</v>
      </c>
      <c r="C19" s="63">
        <v>42</v>
      </c>
      <c r="D19" s="64">
        <v>100</v>
      </c>
    </row>
    <row r="20" s="36" customFormat="1" ht="14.25" spans="1:4">
      <c r="A20" s="62">
        <v>19</v>
      </c>
      <c r="B20" s="5" t="s">
        <v>35</v>
      </c>
      <c r="C20" s="63">
        <v>27</v>
      </c>
      <c r="D20" s="64">
        <v>100</v>
      </c>
    </row>
    <row r="21" s="36" customFormat="1" ht="14.25" spans="1:4">
      <c r="A21" s="62">
        <v>20</v>
      </c>
      <c r="B21" s="5" t="s">
        <v>36</v>
      </c>
      <c r="C21" s="63">
        <v>51</v>
      </c>
      <c r="D21" s="64">
        <v>100</v>
      </c>
    </row>
    <row r="22" s="36" customFormat="1" ht="14.25" spans="1:4">
      <c r="A22" s="62">
        <v>21</v>
      </c>
      <c r="B22" s="5" t="s">
        <v>37</v>
      </c>
      <c r="C22" s="63">
        <v>40</v>
      </c>
      <c r="D22" s="64">
        <v>100</v>
      </c>
    </row>
    <row r="23" s="36" customFormat="1" ht="14.25" spans="1:4">
      <c r="A23" s="62">
        <v>22</v>
      </c>
      <c r="B23" s="5" t="s">
        <v>38</v>
      </c>
      <c r="C23" s="63">
        <v>50</v>
      </c>
      <c r="D23" s="64">
        <v>100</v>
      </c>
    </row>
    <row r="24" s="36" customFormat="1" ht="14.25" spans="1:4">
      <c r="A24" s="62">
        <v>23</v>
      </c>
      <c r="B24" s="5" t="s">
        <v>39</v>
      </c>
      <c r="C24" s="63">
        <v>37</v>
      </c>
      <c r="D24" s="64">
        <v>100</v>
      </c>
    </row>
    <row r="25" s="36" customFormat="1" ht="14.25" spans="1:4">
      <c r="A25" s="62">
        <v>24</v>
      </c>
      <c r="B25" s="5" t="s">
        <v>40</v>
      </c>
      <c r="C25" s="63">
        <v>35</v>
      </c>
      <c r="D25" s="64">
        <v>100</v>
      </c>
    </row>
    <row r="26" s="36" customFormat="1" ht="14.25" spans="1:4">
      <c r="A26" s="62">
        <v>25</v>
      </c>
      <c r="B26" s="5" t="s">
        <v>41</v>
      </c>
      <c r="C26" s="63">
        <v>33</v>
      </c>
      <c r="D26" s="64">
        <v>100</v>
      </c>
    </row>
    <row r="27" s="36" customFormat="1" ht="14.25" spans="1:4">
      <c r="A27" s="62">
        <v>26</v>
      </c>
      <c r="B27" s="5" t="s">
        <v>42</v>
      </c>
      <c r="C27" s="63">
        <v>40</v>
      </c>
      <c r="D27" s="64">
        <v>100</v>
      </c>
    </row>
    <row r="28" s="36" customFormat="1" ht="14.25" spans="1:4">
      <c r="A28" s="62">
        <v>27</v>
      </c>
      <c r="B28" s="5" t="s">
        <v>43</v>
      </c>
      <c r="C28" s="63">
        <v>50</v>
      </c>
      <c r="D28" s="64">
        <v>100</v>
      </c>
    </row>
    <row r="29" s="36" customFormat="1" ht="14.25" spans="1:4">
      <c r="A29" s="65">
        <v>1</v>
      </c>
      <c r="B29" s="65" t="s">
        <v>46</v>
      </c>
      <c r="C29" s="66">
        <v>50</v>
      </c>
      <c r="D29" s="67">
        <v>100</v>
      </c>
    </row>
    <row r="30" s="36" customFormat="1" ht="14.25" spans="1:4">
      <c r="A30" s="65">
        <v>2</v>
      </c>
      <c r="B30" s="65" t="s">
        <v>48</v>
      </c>
      <c r="C30" s="66">
        <v>48</v>
      </c>
      <c r="D30" s="67">
        <v>100</v>
      </c>
    </row>
    <row r="31" s="36" customFormat="1" ht="14.25" spans="1:4">
      <c r="A31" s="65">
        <v>3</v>
      </c>
      <c r="B31" s="65" t="s">
        <v>49</v>
      </c>
      <c r="C31" s="66">
        <v>42</v>
      </c>
      <c r="D31" s="67">
        <v>100</v>
      </c>
    </row>
    <row r="32" s="36" customFormat="1" ht="14.25" spans="1:4">
      <c r="A32" s="65">
        <v>4</v>
      </c>
      <c r="B32" s="65" t="s">
        <v>50</v>
      </c>
      <c r="C32" s="66">
        <v>48</v>
      </c>
      <c r="D32" s="67">
        <v>100</v>
      </c>
    </row>
    <row r="33" s="36" customFormat="1" ht="14.25" spans="1:4">
      <c r="A33" s="65">
        <v>5</v>
      </c>
      <c r="B33" s="65" t="s">
        <v>51</v>
      </c>
      <c r="C33" s="66">
        <v>46</v>
      </c>
      <c r="D33" s="67">
        <v>100</v>
      </c>
    </row>
    <row r="34" s="36" customFormat="1" ht="14.25" spans="1:4">
      <c r="A34" s="65">
        <v>6</v>
      </c>
      <c r="B34" s="65" t="s">
        <v>52</v>
      </c>
      <c r="C34" s="66">
        <v>45</v>
      </c>
      <c r="D34" s="67">
        <v>100</v>
      </c>
    </row>
    <row r="35" s="36" customFormat="1" ht="14.25" spans="1:4">
      <c r="A35" s="65">
        <v>7</v>
      </c>
      <c r="B35" s="65" t="s">
        <v>53</v>
      </c>
      <c r="C35" s="66">
        <v>29</v>
      </c>
      <c r="D35" s="67">
        <v>100</v>
      </c>
    </row>
    <row r="36" s="36" customFormat="1" ht="14.25" spans="1:4">
      <c r="A36" s="65">
        <v>8</v>
      </c>
      <c r="B36" s="65" t="s">
        <v>54</v>
      </c>
      <c r="C36" s="66">
        <v>32</v>
      </c>
      <c r="D36" s="67">
        <v>100</v>
      </c>
    </row>
    <row r="37" s="36" customFormat="1" ht="14.25" spans="1:4">
      <c r="A37" s="65">
        <v>10</v>
      </c>
      <c r="B37" s="65" t="s">
        <v>55</v>
      </c>
      <c r="C37" s="66">
        <v>23</v>
      </c>
      <c r="D37" s="67">
        <v>100</v>
      </c>
    </row>
    <row r="38" s="36" customFormat="1" ht="14.25" spans="1:4">
      <c r="A38" s="65">
        <v>9</v>
      </c>
      <c r="B38" s="65" t="s">
        <v>56</v>
      </c>
      <c r="C38" s="66">
        <v>27</v>
      </c>
      <c r="D38" s="67">
        <v>100</v>
      </c>
    </row>
    <row r="39" s="36" customFormat="1" ht="14.25" spans="1:4">
      <c r="A39" s="65">
        <v>11</v>
      </c>
      <c r="B39" s="65" t="s">
        <v>57</v>
      </c>
      <c r="C39" s="66">
        <v>55</v>
      </c>
      <c r="D39" s="67">
        <v>100</v>
      </c>
    </row>
    <row r="40" s="36" customFormat="1" ht="14.25" spans="1:4">
      <c r="A40" s="65">
        <v>12</v>
      </c>
      <c r="B40" s="65" t="s">
        <v>58</v>
      </c>
      <c r="C40" s="66">
        <v>47</v>
      </c>
      <c r="D40" s="67">
        <v>100</v>
      </c>
    </row>
    <row r="41" s="36" customFormat="1" ht="14.25" spans="1:4">
      <c r="A41" s="65">
        <v>13</v>
      </c>
      <c r="B41" s="65" t="s">
        <v>59</v>
      </c>
      <c r="C41" s="66">
        <v>55</v>
      </c>
      <c r="D41" s="67">
        <v>100</v>
      </c>
    </row>
    <row r="42" s="36" customFormat="1" ht="14.25" spans="1:4">
      <c r="A42" s="65">
        <v>14</v>
      </c>
      <c r="B42" s="65" t="s">
        <v>60</v>
      </c>
      <c r="C42" s="66">
        <v>49</v>
      </c>
      <c r="D42" s="67">
        <v>100</v>
      </c>
    </row>
    <row r="43" s="36" customFormat="1" ht="14.25" spans="1:4">
      <c r="A43" s="65">
        <v>15</v>
      </c>
      <c r="B43" s="65" t="s">
        <v>61</v>
      </c>
      <c r="C43" s="66">
        <v>38</v>
      </c>
      <c r="D43" s="67">
        <v>100</v>
      </c>
    </row>
    <row r="44" s="36" customFormat="1" ht="14.25" spans="1:4">
      <c r="A44" s="65">
        <v>16</v>
      </c>
      <c r="B44" s="65" t="s">
        <v>62</v>
      </c>
      <c r="C44" s="66">
        <v>43</v>
      </c>
      <c r="D44" s="67">
        <v>100</v>
      </c>
    </row>
    <row r="45" s="36" customFormat="1" ht="14.25" spans="1:4">
      <c r="A45" s="65">
        <v>17</v>
      </c>
      <c r="B45" s="65" t="s">
        <v>63</v>
      </c>
      <c r="C45" s="66">
        <v>21</v>
      </c>
      <c r="D45" s="67">
        <v>100</v>
      </c>
    </row>
    <row r="46" s="36" customFormat="1" ht="14.25" spans="1:4">
      <c r="A46" s="65">
        <v>18</v>
      </c>
      <c r="B46" s="65" t="s">
        <v>64</v>
      </c>
      <c r="C46" s="66">
        <v>31</v>
      </c>
      <c r="D46" s="67">
        <v>100</v>
      </c>
    </row>
    <row r="47" s="36" customFormat="1" ht="14.25" spans="1:4">
      <c r="A47" s="65">
        <v>19</v>
      </c>
      <c r="B47" s="65" t="s">
        <v>65</v>
      </c>
      <c r="C47" s="66">
        <v>20</v>
      </c>
      <c r="D47" s="67">
        <v>100</v>
      </c>
    </row>
    <row r="48" s="36" customFormat="1" ht="14.25" spans="1:4">
      <c r="A48" s="65">
        <v>20</v>
      </c>
      <c r="B48" s="65" t="s">
        <v>66</v>
      </c>
      <c r="C48" s="66">
        <v>51</v>
      </c>
      <c r="D48" s="67">
        <v>100</v>
      </c>
    </row>
    <row r="49" s="36" customFormat="1" ht="14.25" spans="1:4">
      <c r="A49" s="65">
        <v>21</v>
      </c>
      <c r="B49" s="65" t="s">
        <v>67</v>
      </c>
      <c r="C49" s="66">
        <v>37</v>
      </c>
      <c r="D49" s="67">
        <v>100</v>
      </c>
    </row>
    <row r="50" s="36" customFormat="1" ht="14.25" spans="1:4">
      <c r="A50" s="65">
        <v>22</v>
      </c>
      <c r="B50" s="65" t="s">
        <v>68</v>
      </c>
      <c r="C50" s="66">
        <v>47</v>
      </c>
      <c r="D50" s="67">
        <v>100</v>
      </c>
    </row>
    <row r="51" s="36" customFormat="1" ht="14.25" spans="1:4">
      <c r="A51" s="65">
        <v>23</v>
      </c>
      <c r="B51" s="65" t="s">
        <v>69</v>
      </c>
      <c r="C51" s="66">
        <v>26</v>
      </c>
      <c r="D51" s="67">
        <v>100</v>
      </c>
    </row>
    <row r="52" s="36" customFormat="1" ht="14.25" spans="1:4">
      <c r="A52" s="65">
        <v>24</v>
      </c>
      <c r="B52" s="65" t="s">
        <v>70</v>
      </c>
      <c r="C52" s="66">
        <v>43</v>
      </c>
      <c r="D52" s="68">
        <f>100-1/C52</f>
        <v>99.9767441860465</v>
      </c>
    </row>
    <row r="53" s="36" customFormat="1" ht="14.25" spans="1:4">
      <c r="A53" s="65">
        <v>25</v>
      </c>
      <c r="B53" s="65" t="s">
        <v>71</v>
      </c>
      <c r="C53" s="66">
        <v>42</v>
      </c>
      <c r="D53" s="67">
        <v>100</v>
      </c>
    </row>
    <row r="54" s="36" customFormat="1" ht="14.25" spans="1:4">
      <c r="A54" s="65">
        <v>26</v>
      </c>
      <c r="B54" s="65" t="s">
        <v>72</v>
      </c>
      <c r="C54" s="66">
        <v>38</v>
      </c>
      <c r="D54" s="67">
        <v>100</v>
      </c>
    </row>
    <row r="55" s="36" customFormat="1" ht="14.25" spans="1:4">
      <c r="A55" s="65">
        <v>27</v>
      </c>
      <c r="B55" s="65" t="s">
        <v>73</v>
      </c>
      <c r="C55" s="66">
        <v>38</v>
      </c>
      <c r="D55" s="67">
        <v>100</v>
      </c>
    </row>
    <row r="56" s="36" customFormat="1" ht="14.25" spans="1:4">
      <c r="A56" s="65">
        <v>28</v>
      </c>
      <c r="B56" s="65" t="s">
        <v>74</v>
      </c>
      <c r="C56" s="66">
        <v>46</v>
      </c>
      <c r="D56" s="67">
        <v>100</v>
      </c>
    </row>
    <row r="57" s="36" customFormat="1" ht="14.25" spans="1:4">
      <c r="A57" s="65">
        <v>29</v>
      </c>
      <c r="B57" s="65" t="s">
        <v>75</v>
      </c>
      <c r="C57" s="66">
        <v>29</v>
      </c>
      <c r="D57" s="67">
        <v>100</v>
      </c>
    </row>
    <row r="58" s="36" customFormat="1" ht="14.25" spans="1:4">
      <c r="A58" s="65">
        <v>30</v>
      </c>
      <c r="B58" s="69" t="s">
        <v>76</v>
      </c>
      <c r="C58" s="66">
        <v>46</v>
      </c>
      <c r="D58" s="67">
        <v>100</v>
      </c>
    </row>
    <row r="59" s="36" customFormat="1" ht="14.25" spans="1:4">
      <c r="A59" s="65">
        <v>31</v>
      </c>
      <c r="B59" s="65" t="s">
        <v>77</v>
      </c>
      <c r="C59" s="66">
        <v>46</v>
      </c>
      <c r="D59" s="67">
        <v>100</v>
      </c>
    </row>
    <row r="60" s="36" customFormat="1" ht="14.25" spans="1:4">
      <c r="A60" s="70">
        <v>32</v>
      </c>
      <c r="B60" s="71" t="s">
        <v>79</v>
      </c>
      <c r="C60" s="72">
        <v>42</v>
      </c>
      <c r="D60" s="73"/>
    </row>
    <row r="61" s="36" customFormat="1" ht="14.25" spans="1:4">
      <c r="A61" s="70">
        <v>33</v>
      </c>
      <c r="B61" s="70" t="s">
        <v>80</v>
      </c>
      <c r="C61" s="70">
        <v>38</v>
      </c>
      <c r="D61" s="73"/>
    </row>
    <row r="62" s="36" customFormat="1" ht="14.25" spans="1:4">
      <c r="A62" s="70">
        <v>34</v>
      </c>
      <c r="B62" s="70" t="s">
        <v>81</v>
      </c>
      <c r="C62" s="70">
        <v>44</v>
      </c>
      <c r="D62" s="73"/>
    </row>
    <row r="63" s="36" customFormat="1" ht="14.25" spans="1:4">
      <c r="A63" s="70">
        <v>35</v>
      </c>
      <c r="B63" s="70" t="s">
        <v>82</v>
      </c>
      <c r="C63" s="70">
        <v>42</v>
      </c>
      <c r="D63" s="73"/>
    </row>
    <row r="64" s="36" customFormat="1" ht="14.25" spans="1:4">
      <c r="A64" s="70">
        <v>36</v>
      </c>
      <c r="B64" s="70" t="s">
        <v>83</v>
      </c>
      <c r="C64" s="70">
        <v>41</v>
      </c>
      <c r="D64" s="73"/>
    </row>
    <row r="65" s="36" customFormat="1" ht="14.25" spans="1:4">
      <c r="A65" s="70">
        <v>37</v>
      </c>
      <c r="B65" s="70" t="s">
        <v>84</v>
      </c>
      <c r="C65" s="70">
        <v>44</v>
      </c>
      <c r="D65" s="73"/>
    </row>
    <row r="66" s="36" customFormat="1" ht="14.25" spans="1:4">
      <c r="A66" s="70">
        <v>38</v>
      </c>
      <c r="B66" s="70" t="s">
        <v>85</v>
      </c>
      <c r="C66" s="70">
        <v>36</v>
      </c>
      <c r="D66" s="73"/>
    </row>
    <row r="67" s="36" customFormat="1" ht="14.25" spans="1:4">
      <c r="A67" s="70">
        <v>39</v>
      </c>
      <c r="B67" s="70" t="s">
        <v>86</v>
      </c>
      <c r="C67" s="70">
        <v>31</v>
      </c>
      <c r="D67" s="73"/>
    </row>
    <row r="68" s="36" customFormat="1" ht="14.25" spans="1:4">
      <c r="A68" s="70">
        <v>40</v>
      </c>
      <c r="B68" s="70" t="s">
        <v>87</v>
      </c>
      <c r="C68" s="70">
        <v>37</v>
      </c>
      <c r="D68" s="73"/>
    </row>
    <row r="69" s="36" customFormat="1" ht="14.25" spans="1:4">
      <c r="A69" s="70">
        <v>41</v>
      </c>
      <c r="B69" s="70" t="s">
        <v>88</v>
      </c>
      <c r="C69" s="70">
        <v>19</v>
      </c>
      <c r="D69" s="73"/>
    </row>
    <row r="70" s="36" customFormat="1" ht="14.25" spans="1:4">
      <c r="A70" s="70">
        <v>42</v>
      </c>
      <c r="B70" s="70" t="s">
        <v>89</v>
      </c>
      <c r="C70" s="70">
        <v>45</v>
      </c>
      <c r="D70" s="73"/>
    </row>
    <row r="71" s="36" customFormat="1" ht="14.25" spans="1:4">
      <c r="A71" s="70">
        <v>43</v>
      </c>
      <c r="B71" s="70" t="s">
        <v>90</v>
      </c>
      <c r="C71" s="70">
        <v>53</v>
      </c>
      <c r="D71" s="73"/>
    </row>
    <row r="72" s="36" customFormat="1" ht="14.25" spans="1:4">
      <c r="A72" s="70">
        <v>44</v>
      </c>
      <c r="B72" s="70" t="s">
        <v>91</v>
      </c>
      <c r="C72" s="70">
        <v>48</v>
      </c>
      <c r="D72" s="73"/>
    </row>
    <row r="73" s="36" customFormat="1" ht="14.25" spans="1:4">
      <c r="A73" s="70">
        <v>45</v>
      </c>
      <c r="B73" s="70" t="s">
        <v>92</v>
      </c>
      <c r="C73" s="70">
        <v>50</v>
      </c>
      <c r="D73" s="73"/>
    </row>
    <row r="74" s="36" customFormat="1" ht="14.25" spans="1:4">
      <c r="A74" s="70">
        <v>46</v>
      </c>
      <c r="B74" s="70" t="s">
        <v>93</v>
      </c>
      <c r="C74" s="70">
        <v>30</v>
      </c>
      <c r="D74" s="73"/>
    </row>
    <row r="75" s="36" customFormat="1" ht="14.25" spans="1:4">
      <c r="A75" s="70">
        <v>47</v>
      </c>
      <c r="B75" s="70" t="s">
        <v>94</v>
      </c>
      <c r="C75" s="70">
        <v>30</v>
      </c>
      <c r="D75" s="73"/>
    </row>
    <row r="76" s="36" customFormat="1" ht="14.25" spans="1:4">
      <c r="A76" s="70">
        <v>48</v>
      </c>
      <c r="B76" s="70" t="s">
        <v>95</v>
      </c>
      <c r="C76" s="70">
        <v>28</v>
      </c>
      <c r="D76" s="73"/>
    </row>
    <row r="77" s="36" customFormat="1" ht="14.25" spans="1:4">
      <c r="A77" s="70">
        <v>49</v>
      </c>
      <c r="B77" s="70" t="s">
        <v>96</v>
      </c>
      <c r="C77" s="70">
        <v>23</v>
      </c>
      <c r="D77" s="73"/>
    </row>
    <row r="78" s="36" customFormat="1" ht="14.25" spans="1:4">
      <c r="A78" s="70">
        <v>50</v>
      </c>
      <c r="B78" s="70" t="s">
        <v>97</v>
      </c>
      <c r="C78" s="70">
        <v>22</v>
      </c>
      <c r="D78" s="73"/>
    </row>
    <row r="79" s="36" customFormat="1" ht="14.25" spans="1:4">
      <c r="A79" s="70">
        <v>51</v>
      </c>
      <c r="B79" s="70" t="s">
        <v>98</v>
      </c>
      <c r="C79" s="70">
        <v>23</v>
      </c>
      <c r="D79" s="73"/>
    </row>
    <row r="80" s="36" customFormat="1" ht="14.25" spans="1:4">
      <c r="A80" s="70">
        <v>52</v>
      </c>
      <c r="B80" s="70" t="s">
        <v>99</v>
      </c>
      <c r="C80" s="70">
        <v>52</v>
      </c>
      <c r="D80" s="73"/>
    </row>
    <row r="81" s="36" customFormat="1" ht="14.25" spans="1:4">
      <c r="A81" s="70">
        <v>53</v>
      </c>
      <c r="B81" s="70" t="s">
        <v>100</v>
      </c>
      <c r="C81" s="70">
        <v>44</v>
      </c>
      <c r="D81" s="73"/>
    </row>
    <row r="82" s="36" customFormat="1" ht="14.25" spans="1:4">
      <c r="A82" s="70">
        <v>54</v>
      </c>
      <c r="B82" s="70" t="s">
        <v>101</v>
      </c>
      <c r="C82" s="70">
        <v>50</v>
      </c>
      <c r="D82" s="73"/>
    </row>
    <row r="83" s="36" customFormat="1" ht="14.25" spans="1:4">
      <c r="A83" s="70">
        <v>55</v>
      </c>
      <c r="B83" s="70" t="s">
        <v>102</v>
      </c>
      <c r="C83" s="70">
        <v>42</v>
      </c>
      <c r="D83" s="73"/>
    </row>
    <row r="84" s="36" customFormat="1" ht="14.25" spans="1:4">
      <c r="A84" s="70">
        <v>56</v>
      </c>
      <c r="B84" s="70" t="s">
        <v>103</v>
      </c>
      <c r="C84" s="70">
        <v>44</v>
      </c>
      <c r="D84" s="73"/>
    </row>
    <row r="85" s="36" customFormat="1" ht="14.25" spans="1:4">
      <c r="A85" s="70">
        <v>57</v>
      </c>
      <c r="B85" s="70" t="s">
        <v>104</v>
      </c>
      <c r="C85" s="70">
        <v>44</v>
      </c>
      <c r="D85" s="73"/>
    </row>
    <row r="86" s="36" customFormat="1" ht="14.25" spans="1:4">
      <c r="A86" s="70">
        <v>58</v>
      </c>
      <c r="B86" s="71" t="s">
        <v>105</v>
      </c>
      <c r="C86" s="71">
        <v>31</v>
      </c>
      <c r="D86" s="73"/>
    </row>
    <row r="87" s="36" customFormat="1" ht="14.25" spans="1:4">
      <c r="A87" s="70">
        <v>59</v>
      </c>
      <c r="B87" s="70" t="s">
        <v>106</v>
      </c>
      <c r="C87" s="70">
        <v>44</v>
      </c>
      <c r="D87" s="73"/>
    </row>
    <row r="88" s="36" customFormat="1" ht="14.25" spans="1:4">
      <c r="A88" s="70">
        <v>60</v>
      </c>
      <c r="B88" s="70" t="s">
        <v>107</v>
      </c>
      <c r="C88" s="70">
        <v>24</v>
      </c>
      <c r="D88" s="73"/>
    </row>
    <row r="89" s="36" customFormat="1" ht="14.25" spans="1:4">
      <c r="A89" s="70">
        <v>61</v>
      </c>
      <c r="B89" s="70" t="s">
        <v>108</v>
      </c>
      <c r="C89" s="70">
        <v>34</v>
      </c>
      <c r="D89" s="73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L4" sqref="L4"/>
    </sheetView>
  </sheetViews>
  <sheetFormatPr defaultColWidth="9" defaultRowHeight="14.25"/>
  <cols>
    <col min="1" max="1" width="9" style="38"/>
    <col min="2" max="2" width="16.4416666666667" style="38" customWidth="1"/>
    <col min="3" max="3" width="18.1083333333333" style="39" customWidth="1"/>
    <col min="4" max="4" width="13.8916666666667" style="38"/>
    <col min="5" max="7" width="9" style="38"/>
    <col min="8" max="8" width="20.8916666666667" style="38" customWidth="1"/>
    <col min="9" max="9" width="14.3333333333333" style="40" customWidth="1"/>
    <col min="10" max="16384" width="9" style="36"/>
  </cols>
  <sheetData>
    <row r="1" s="36" customFormat="1" ht="22.5" spans="1:9">
      <c r="A1" s="41" t="s">
        <v>1016</v>
      </c>
      <c r="B1" s="41"/>
      <c r="C1" s="42"/>
      <c r="D1" s="41"/>
      <c r="E1" s="41"/>
      <c r="F1" s="41"/>
      <c r="G1" s="41"/>
      <c r="H1" s="41"/>
      <c r="I1" s="53"/>
    </row>
    <row r="2" s="36" customFormat="1" spans="1:9">
      <c r="A2" s="43" t="s">
        <v>1</v>
      </c>
      <c r="B2" s="43" t="s">
        <v>110</v>
      </c>
      <c r="C2" s="44" t="s">
        <v>1017</v>
      </c>
      <c r="D2" s="43" t="s">
        <v>121</v>
      </c>
      <c r="E2" s="43" t="s">
        <v>1018</v>
      </c>
      <c r="F2" s="43" t="s">
        <v>1019</v>
      </c>
      <c r="G2" s="43" t="s">
        <v>1020</v>
      </c>
      <c r="H2" s="43" t="s">
        <v>1021</v>
      </c>
      <c r="I2" s="43" t="s">
        <v>1022</v>
      </c>
    </row>
    <row r="3" s="37" customFormat="1" spans="1:10">
      <c r="A3" s="45">
        <v>1</v>
      </c>
      <c r="B3" s="45" t="s">
        <v>70</v>
      </c>
      <c r="C3" s="46">
        <v>2022056136</v>
      </c>
      <c r="D3" s="45" t="s">
        <v>1023</v>
      </c>
      <c r="E3" s="45" t="s">
        <v>1024</v>
      </c>
      <c r="F3" s="45">
        <v>428</v>
      </c>
      <c r="G3" s="45">
        <v>1</v>
      </c>
      <c r="H3" s="45" t="s">
        <v>1025</v>
      </c>
      <c r="I3" s="54">
        <v>45271</v>
      </c>
      <c r="J3" s="55"/>
    </row>
    <row r="4" s="37" customFormat="1" spans="1:10">
      <c r="A4" s="45">
        <v>2</v>
      </c>
      <c r="B4" s="47"/>
      <c r="C4" s="48"/>
      <c r="D4" s="47"/>
      <c r="E4" s="47"/>
      <c r="F4" s="47"/>
      <c r="G4" s="47"/>
      <c r="H4" s="47"/>
      <c r="I4" s="47"/>
      <c r="J4" s="55"/>
    </row>
    <row r="5" s="37" customFormat="1" spans="1:10">
      <c r="A5" s="45">
        <v>3</v>
      </c>
      <c r="B5" s="49"/>
      <c r="C5" s="50"/>
      <c r="D5" s="49"/>
      <c r="E5" s="51"/>
      <c r="F5" s="49"/>
      <c r="G5" s="49"/>
      <c r="H5" s="51"/>
      <c r="I5" s="56"/>
      <c r="J5" s="55"/>
    </row>
    <row r="6" s="36" customFormat="1" spans="1:9">
      <c r="A6" s="45">
        <v>4</v>
      </c>
      <c r="B6" s="48"/>
      <c r="C6" s="47"/>
      <c r="D6" s="47"/>
      <c r="E6" s="47"/>
      <c r="F6" s="47"/>
      <c r="G6" s="47"/>
      <c r="H6" s="47"/>
      <c r="I6" s="54"/>
    </row>
    <row r="7" s="36" customFormat="1" spans="1:9">
      <c r="A7" s="45">
        <v>5</v>
      </c>
      <c r="B7" s="51"/>
      <c r="C7" s="52"/>
      <c r="D7" s="49"/>
      <c r="E7" s="49"/>
      <c r="F7" s="49"/>
      <c r="G7" s="47"/>
      <c r="H7" s="51"/>
      <c r="I7" s="57"/>
    </row>
    <row r="8" s="36" customFormat="1" spans="1:9">
      <c r="A8" s="45">
        <v>6</v>
      </c>
      <c r="B8" s="47"/>
      <c r="C8" s="50"/>
      <c r="D8" s="51"/>
      <c r="E8" s="51"/>
      <c r="F8" s="51"/>
      <c r="G8" s="51"/>
      <c r="H8" s="47"/>
      <c r="I8" s="54"/>
    </row>
    <row r="9" s="36" customFormat="1" spans="1:9">
      <c r="A9" s="45">
        <v>7</v>
      </c>
      <c r="B9" s="47"/>
      <c r="C9" s="50"/>
      <c r="D9" s="51"/>
      <c r="E9" s="51"/>
      <c r="F9" s="51"/>
      <c r="G9" s="51"/>
      <c r="H9" s="47"/>
      <c r="I9" s="54"/>
    </row>
    <row r="10" s="36" customFormat="1" spans="1:9">
      <c r="A10" s="45">
        <v>8</v>
      </c>
      <c r="B10" s="47"/>
      <c r="C10" s="48"/>
      <c r="D10" s="47"/>
      <c r="E10" s="47"/>
      <c r="F10" s="47"/>
      <c r="G10" s="47"/>
      <c r="H10" s="47"/>
      <c r="I10" s="47"/>
    </row>
    <row r="11" s="36" customFormat="1" spans="1:9">
      <c r="A11" s="45">
        <v>9</v>
      </c>
      <c r="B11" s="51"/>
      <c r="C11" s="52"/>
      <c r="D11" s="49"/>
      <c r="E11" s="49"/>
      <c r="F11" s="49"/>
      <c r="G11" s="47"/>
      <c r="H11" s="51"/>
      <c r="I11" s="57"/>
    </row>
    <row r="12" s="36" customFormat="1" spans="1:9">
      <c r="A12" s="45">
        <v>10</v>
      </c>
      <c r="B12" s="51"/>
      <c r="C12" s="52"/>
      <c r="D12" s="49"/>
      <c r="E12" s="49"/>
      <c r="F12" s="49"/>
      <c r="G12" s="47"/>
      <c r="H12" s="51"/>
      <c r="I12" s="57"/>
    </row>
    <row r="13" s="36" customFormat="1" spans="1:9">
      <c r="A13" s="38"/>
      <c r="B13" s="38"/>
      <c r="C13" s="39"/>
      <c r="D13" s="38"/>
      <c r="E13" s="38"/>
      <c r="F13" s="38"/>
      <c r="G13" s="38"/>
      <c r="H13" s="38"/>
      <c r="I13" s="40"/>
    </row>
    <row r="14" s="36" customFormat="1" spans="1:9">
      <c r="A14" s="38"/>
      <c r="B14" s="38"/>
      <c r="C14" s="39"/>
      <c r="D14" s="38"/>
      <c r="E14" s="38"/>
      <c r="F14" s="38"/>
      <c r="G14" s="38"/>
      <c r="H14" s="38"/>
      <c r="I14" s="4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F3" sqref="F3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2" t="s">
        <v>110</v>
      </c>
      <c r="C1" s="22" t="s">
        <v>111</v>
      </c>
    </row>
    <row r="2" spans="1:3">
      <c r="A2" s="33">
        <v>1</v>
      </c>
      <c r="B2" s="5" t="s">
        <v>17</v>
      </c>
      <c r="C2" s="29">
        <v>100</v>
      </c>
    </row>
    <row r="3" spans="1:3">
      <c r="A3" s="33">
        <v>2</v>
      </c>
      <c r="B3" s="5" t="s">
        <v>18</v>
      </c>
      <c r="C3" s="29">
        <v>100</v>
      </c>
    </row>
    <row r="4" spans="1:3">
      <c r="A4" s="33">
        <v>3</v>
      </c>
      <c r="B4" s="5" t="s">
        <v>19</v>
      </c>
      <c r="C4" s="29">
        <v>100</v>
      </c>
    </row>
    <row r="5" spans="1:3">
      <c r="A5" s="33">
        <v>4</v>
      </c>
      <c r="B5" s="5" t="s">
        <v>20</v>
      </c>
      <c r="C5" s="29">
        <v>100</v>
      </c>
    </row>
    <row r="6" spans="1:3">
      <c r="A6" s="33">
        <v>5</v>
      </c>
      <c r="B6" s="5" t="s">
        <v>21</v>
      </c>
      <c r="C6" s="29">
        <v>100</v>
      </c>
    </row>
    <row r="7" spans="1:3">
      <c r="A7" s="33">
        <v>6</v>
      </c>
      <c r="B7" s="5" t="s">
        <v>22</v>
      </c>
      <c r="C7" s="29">
        <v>100</v>
      </c>
    </row>
    <row r="8" spans="1:3">
      <c r="A8" s="33">
        <v>7</v>
      </c>
      <c r="B8" s="5" t="s">
        <v>23</v>
      </c>
      <c r="C8" s="29">
        <v>100</v>
      </c>
    </row>
    <row r="9" spans="1:3">
      <c r="A9" s="33">
        <v>8</v>
      </c>
      <c r="B9" s="5" t="s">
        <v>24</v>
      </c>
      <c r="C9" s="29">
        <v>100</v>
      </c>
    </row>
    <row r="10" spans="1:3">
      <c r="A10" s="33">
        <v>9</v>
      </c>
      <c r="B10" s="5" t="s">
        <v>25</v>
      </c>
      <c r="C10" s="29">
        <v>100</v>
      </c>
    </row>
    <row r="11" spans="1:3">
      <c r="A11" s="33">
        <v>10</v>
      </c>
      <c r="B11" s="5" t="s">
        <v>26</v>
      </c>
      <c r="C11" s="29">
        <v>100</v>
      </c>
    </row>
    <row r="12" spans="1:3">
      <c r="A12" s="33">
        <v>11</v>
      </c>
      <c r="B12" s="5" t="s">
        <v>27</v>
      </c>
      <c r="C12" s="29">
        <v>100</v>
      </c>
    </row>
    <row r="13" spans="1:3">
      <c r="A13" s="33">
        <v>12</v>
      </c>
      <c r="B13" s="5" t="s">
        <v>28</v>
      </c>
      <c r="C13" s="29">
        <v>100</v>
      </c>
    </row>
    <row r="14" spans="1:3">
      <c r="A14" s="33">
        <v>13</v>
      </c>
      <c r="B14" s="5" t="s">
        <v>29</v>
      </c>
      <c r="C14" s="29">
        <v>100</v>
      </c>
    </row>
    <row r="15" spans="1:3">
      <c r="A15" s="33">
        <v>14</v>
      </c>
      <c r="B15" s="5" t="s">
        <v>30</v>
      </c>
      <c r="C15" s="29">
        <v>100</v>
      </c>
    </row>
    <row r="16" spans="1:3">
      <c r="A16" s="33">
        <v>15</v>
      </c>
      <c r="B16" s="5" t="s">
        <v>31</v>
      </c>
      <c r="C16" s="29">
        <v>100</v>
      </c>
    </row>
    <row r="17" spans="1:3">
      <c r="A17" s="33">
        <v>16</v>
      </c>
      <c r="B17" s="5" t="s">
        <v>32</v>
      </c>
      <c r="C17" s="29">
        <v>100</v>
      </c>
    </row>
    <row r="18" spans="1:3">
      <c r="A18" s="33">
        <v>17</v>
      </c>
      <c r="B18" s="5" t="s">
        <v>33</v>
      </c>
      <c r="C18" s="29">
        <v>100</v>
      </c>
    </row>
    <row r="19" spans="1:3">
      <c r="A19" s="33">
        <v>18</v>
      </c>
      <c r="B19" s="5" t="s">
        <v>34</v>
      </c>
      <c r="C19" s="29">
        <v>100</v>
      </c>
    </row>
    <row r="20" spans="1:3">
      <c r="A20" s="33">
        <v>19</v>
      </c>
      <c r="B20" s="5" t="s">
        <v>35</v>
      </c>
      <c r="C20" s="29">
        <v>100</v>
      </c>
    </row>
    <row r="21" spans="1:3">
      <c r="A21" s="33">
        <v>20</v>
      </c>
      <c r="B21" s="5" t="s">
        <v>36</v>
      </c>
      <c r="C21" s="29">
        <v>100</v>
      </c>
    </row>
    <row r="22" spans="1:3">
      <c r="A22" s="33">
        <v>21</v>
      </c>
      <c r="B22" s="5" t="s">
        <v>37</v>
      </c>
      <c r="C22" s="29">
        <v>100</v>
      </c>
    </row>
    <row r="23" spans="1:3">
      <c r="A23" s="33">
        <v>22</v>
      </c>
      <c r="B23" s="5" t="s">
        <v>38</v>
      </c>
      <c r="C23" s="29">
        <v>100</v>
      </c>
    </row>
    <row r="24" spans="1:3">
      <c r="A24" s="33">
        <v>23</v>
      </c>
      <c r="B24" s="5" t="s">
        <v>39</v>
      </c>
      <c r="C24" s="29">
        <v>100</v>
      </c>
    </row>
    <row r="25" spans="1:3">
      <c r="A25" s="33">
        <v>24</v>
      </c>
      <c r="B25" s="5" t="s">
        <v>40</v>
      </c>
      <c r="C25" s="29">
        <v>100</v>
      </c>
    </row>
    <row r="26" spans="1:3">
      <c r="A26" s="33">
        <v>25</v>
      </c>
      <c r="B26" s="5" t="s">
        <v>41</v>
      </c>
      <c r="C26" s="29">
        <v>100</v>
      </c>
    </row>
    <row r="27" spans="1:3">
      <c r="A27" s="33">
        <v>26</v>
      </c>
      <c r="B27" s="5" t="s">
        <v>42</v>
      </c>
      <c r="C27" s="29">
        <v>100</v>
      </c>
    </row>
    <row r="28" spans="1:3">
      <c r="A28" s="33">
        <v>27</v>
      </c>
      <c r="B28" s="5" t="s">
        <v>43</v>
      </c>
      <c r="C28" s="29">
        <v>100</v>
      </c>
    </row>
    <row r="29" spans="1:3">
      <c r="A29" s="34">
        <v>28</v>
      </c>
      <c r="B29" s="7" t="s">
        <v>46</v>
      </c>
      <c r="C29" s="29">
        <v>100</v>
      </c>
    </row>
    <row r="30" spans="1:3">
      <c r="A30" s="34">
        <v>29</v>
      </c>
      <c r="B30" s="7" t="s">
        <v>48</v>
      </c>
      <c r="C30" s="29">
        <v>100</v>
      </c>
    </row>
    <row r="31" spans="1:3">
      <c r="A31" s="34">
        <v>30</v>
      </c>
      <c r="B31" s="7" t="s">
        <v>49</v>
      </c>
      <c r="C31" s="29">
        <v>100</v>
      </c>
    </row>
    <row r="32" spans="1:3">
      <c r="A32" s="34">
        <v>31</v>
      </c>
      <c r="B32" s="7" t="s">
        <v>50</v>
      </c>
      <c r="C32" s="29">
        <v>100</v>
      </c>
    </row>
    <row r="33" spans="1:3">
      <c r="A33" s="34">
        <v>32</v>
      </c>
      <c r="B33" s="7" t="s">
        <v>51</v>
      </c>
      <c r="C33" s="29">
        <v>100</v>
      </c>
    </row>
    <row r="34" spans="1:3">
      <c r="A34" s="34">
        <v>33</v>
      </c>
      <c r="B34" s="7" t="s">
        <v>52</v>
      </c>
      <c r="C34" s="29">
        <v>100</v>
      </c>
    </row>
    <row r="35" spans="1:3">
      <c r="A35" s="34">
        <v>34</v>
      </c>
      <c r="B35" s="7" t="s">
        <v>53</v>
      </c>
      <c r="C35" s="29">
        <v>100</v>
      </c>
    </row>
    <row r="36" spans="1:3">
      <c r="A36" s="34">
        <v>35</v>
      </c>
      <c r="B36" s="7" t="s">
        <v>54</v>
      </c>
      <c r="C36" s="29">
        <v>100</v>
      </c>
    </row>
    <row r="37" spans="1:3">
      <c r="A37" s="34">
        <v>36</v>
      </c>
      <c r="B37" s="7" t="s">
        <v>55</v>
      </c>
      <c r="C37" s="29">
        <v>100</v>
      </c>
    </row>
    <row r="38" spans="1:3">
      <c r="A38" s="34">
        <v>37</v>
      </c>
      <c r="B38" s="7" t="s">
        <v>56</v>
      </c>
      <c r="C38" s="29">
        <v>100</v>
      </c>
    </row>
    <row r="39" spans="1:3">
      <c r="A39" s="34">
        <v>38</v>
      </c>
      <c r="B39" s="7" t="s">
        <v>57</v>
      </c>
      <c r="C39" s="29">
        <v>100</v>
      </c>
    </row>
    <row r="40" spans="1:3">
      <c r="A40" s="34">
        <v>39</v>
      </c>
      <c r="B40" s="7" t="s">
        <v>58</v>
      </c>
      <c r="C40" s="29">
        <v>100</v>
      </c>
    </row>
    <row r="41" spans="1:3">
      <c r="A41" s="34">
        <v>40</v>
      </c>
      <c r="B41" s="7" t="s">
        <v>59</v>
      </c>
      <c r="C41" s="29">
        <v>100</v>
      </c>
    </row>
    <row r="42" spans="1:3">
      <c r="A42" s="34">
        <v>41</v>
      </c>
      <c r="B42" s="7" t="s">
        <v>60</v>
      </c>
      <c r="C42" s="29">
        <v>100</v>
      </c>
    </row>
    <row r="43" spans="1:3">
      <c r="A43" s="34">
        <v>42</v>
      </c>
      <c r="B43" s="7" t="s">
        <v>61</v>
      </c>
      <c r="C43" s="29">
        <v>100</v>
      </c>
    </row>
    <row r="44" spans="1:3">
      <c r="A44" s="34">
        <v>43</v>
      </c>
      <c r="B44" s="7" t="s">
        <v>62</v>
      </c>
      <c r="C44" s="29">
        <v>100</v>
      </c>
    </row>
    <row r="45" spans="1:3">
      <c r="A45" s="34">
        <v>44</v>
      </c>
      <c r="B45" s="7" t="s">
        <v>63</v>
      </c>
      <c r="C45" s="29">
        <v>100</v>
      </c>
    </row>
    <row r="46" spans="1:3">
      <c r="A46" s="34">
        <v>45</v>
      </c>
      <c r="B46" s="7" t="s">
        <v>64</v>
      </c>
      <c r="C46" s="29">
        <v>100</v>
      </c>
    </row>
    <row r="47" spans="1:3">
      <c r="A47" s="34">
        <v>46</v>
      </c>
      <c r="B47" s="7" t="s">
        <v>65</v>
      </c>
      <c r="C47" s="29">
        <v>100</v>
      </c>
    </row>
    <row r="48" spans="1:3">
      <c r="A48" s="34">
        <v>47</v>
      </c>
      <c r="B48" s="7" t="s">
        <v>66</v>
      </c>
      <c r="C48" s="29">
        <v>100</v>
      </c>
    </row>
    <row r="49" spans="1:3">
      <c r="A49" s="34">
        <v>48</v>
      </c>
      <c r="B49" s="7" t="s">
        <v>67</v>
      </c>
      <c r="C49" s="29">
        <v>100</v>
      </c>
    </row>
    <row r="50" spans="1:3">
      <c r="A50" s="34">
        <v>49</v>
      </c>
      <c r="B50" s="7" t="s">
        <v>68</v>
      </c>
      <c r="C50" s="29">
        <v>100</v>
      </c>
    </row>
    <row r="51" spans="1:3">
      <c r="A51" s="34">
        <v>50</v>
      </c>
      <c r="B51" s="7" t="s">
        <v>69</v>
      </c>
      <c r="C51" s="29">
        <v>100</v>
      </c>
    </row>
    <row r="52" spans="1:3">
      <c r="A52" s="34">
        <v>51</v>
      </c>
      <c r="B52" s="7" t="s">
        <v>70</v>
      </c>
      <c r="C52" s="29">
        <v>100</v>
      </c>
    </row>
    <row r="53" spans="1:3">
      <c r="A53" s="34">
        <v>52</v>
      </c>
      <c r="B53" s="8" t="s">
        <v>71</v>
      </c>
      <c r="C53" s="29">
        <v>100</v>
      </c>
    </row>
    <row r="54" spans="1:3">
      <c r="A54" s="34">
        <v>53</v>
      </c>
      <c r="B54" s="7" t="s">
        <v>72</v>
      </c>
      <c r="C54" s="29">
        <v>100</v>
      </c>
    </row>
    <row r="55" spans="1:3">
      <c r="A55" s="34">
        <v>54</v>
      </c>
      <c r="B55" s="7" t="s">
        <v>73</v>
      </c>
      <c r="C55" s="29">
        <v>100</v>
      </c>
    </row>
    <row r="56" spans="1:3">
      <c r="A56" s="34">
        <v>55</v>
      </c>
      <c r="B56" s="7" t="s">
        <v>74</v>
      </c>
      <c r="C56" s="29">
        <v>100</v>
      </c>
    </row>
    <row r="57" spans="1:3">
      <c r="A57" s="34">
        <v>56</v>
      </c>
      <c r="B57" s="7" t="s">
        <v>75</v>
      </c>
      <c r="C57" s="29">
        <v>100</v>
      </c>
    </row>
    <row r="58" spans="1:3">
      <c r="A58" s="34">
        <v>57</v>
      </c>
      <c r="B58" s="7" t="s">
        <v>76</v>
      </c>
      <c r="C58" s="29">
        <v>100</v>
      </c>
    </row>
    <row r="59" spans="1:3">
      <c r="A59" s="34">
        <v>58</v>
      </c>
      <c r="B59" s="7" t="s">
        <v>77</v>
      </c>
      <c r="C59" s="29">
        <v>100</v>
      </c>
    </row>
    <row r="60" spans="1:3">
      <c r="A60" s="35">
        <v>59</v>
      </c>
      <c r="B60" s="9" t="s">
        <v>79</v>
      </c>
      <c r="C60" s="29">
        <v>100</v>
      </c>
    </row>
    <row r="61" spans="1:3">
      <c r="A61" s="35">
        <v>60</v>
      </c>
      <c r="B61" s="10" t="s">
        <v>80</v>
      </c>
      <c r="C61" s="29">
        <v>100</v>
      </c>
    </row>
    <row r="62" spans="1:3">
      <c r="A62" s="35">
        <v>61</v>
      </c>
      <c r="B62" s="10" t="s">
        <v>81</v>
      </c>
      <c r="C62" s="29">
        <v>100</v>
      </c>
    </row>
    <row r="63" spans="1:3">
      <c r="A63" s="35">
        <v>62</v>
      </c>
      <c r="B63" s="11" t="s">
        <v>82</v>
      </c>
      <c r="C63" s="29">
        <v>100</v>
      </c>
    </row>
    <row r="64" spans="1:3">
      <c r="A64" s="35">
        <v>63</v>
      </c>
      <c r="B64" s="11" t="s">
        <v>83</v>
      </c>
      <c r="C64" s="29">
        <v>100</v>
      </c>
    </row>
    <row r="65" spans="1:3">
      <c r="A65" s="35">
        <v>64</v>
      </c>
      <c r="B65" s="11" t="s">
        <v>84</v>
      </c>
      <c r="C65" s="29">
        <v>100</v>
      </c>
    </row>
    <row r="66" spans="1:3">
      <c r="A66" s="35">
        <v>65</v>
      </c>
      <c r="B66" s="11" t="s">
        <v>85</v>
      </c>
      <c r="C66" s="29">
        <v>100</v>
      </c>
    </row>
    <row r="67" spans="1:3">
      <c r="A67" s="35">
        <v>66</v>
      </c>
      <c r="B67" s="11" t="s">
        <v>86</v>
      </c>
      <c r="C67" s="29">
        <v>100</v>
      </c>
    </row>
    <row r="68" spans="1:3">
      <c r="A68" s="35">
        <v>67</v>
      </c>
      <c r="B68" s="11" t="s">
        <v>87</v>
      </c>
      <c r="C68" s="29">
        <v>100</v>
      </c>
    </row>
    <row r="69" spans="1:3">
      <c r="A69" s="35">
        <v>68</v>
      </c>
      <c r="B69" s="11" t="s">
        <v>88</v>
      </c>
      <c r="C69" s="29">
        <v>100</v>
      </c>
    </row>
    <row r="70" spans="1:3">
      <c r="A70" s="35">
        <v>69</v>
      </c>
      <c r="B70" s="11" t="s">
        <v>89</v>
      </c>
      <c r="C70" s="29">
        <v>100</v>
      </c>
    </row>
    <row r="71" spans="1:3">
      <c r="A71" s="35">
        <v>70</v>
      </c>
      <c r="B71" s="11" t="s">
        <v>90</v>
      </c>
      <c r="C71" s="29">
        <v>100</v>
      </c>
    </row>
    <row r="72" spans="1:3">
      <c r="A72" s="35">
        <v>71</v>
      </c>
      <c r="B72" s="11" t="s">
        <v>91</v>
      </c>
      <c r="C72" s="29">
        <v>100</v>
      </c>
    </row>
    <row r="73" spans="1:3">
      <c r="A73" s="35">
        <v>72</v>
      </c>
      <c r="B73" s="11" t="s">
        <v>92</v>
      </c>
      <c r="C73" s="29">
        <v>100</v>
      </c>
    </row>
    <row r="74" spans="1:3">
      <c r="A74" s="35">
        <v>73</v>
      </c>
      <c r="B74" s="11" t="s">
        <v>93</v>
      </c>
      <c r="C74" s="29">
        <v>100</v>
      </c>
    </row>
    <row r="75" spans="1:3">
      <c r="A75" s="35">
        <v>74</v>
      </c>
      <c r="B75" s="11" t="s">
        <v>94</v>
      </c>
      <c r="C75" s="29">
        <v>100</v>
      </c>
    </row>
    <row r="76" spans="1:3">
      <c r="A76" s="35">
        <v>75</v>
      </c>
      <c r="B76" s="11" t="s">
        <v>95</v>
      </c>
      <c r="C76" s="29">
        <v>100</v>
      </c>
    </row>
    <row r="77" spans="1:3">
      <c r="A77" s="35">
        <v>76</v>
      </c>
      <c r="B77" s="11" t="s">
        <v>96</v>
      </c>
      <c r="C77" s="29">
        <v>100</v>
      </c>
    </row>
    <row r="78" spans="1:3">
      <c r="A78" s="35">
        <v>77</v>
      </c>
      <c r="B78" s="11" t="s">
        <v>97</v>
      </c>
      <c r="C78" s="29">
        <v>100</v>
      </c>
    </row>
    <row r="79" spans="1:3">
      <c r="A79" s="35">
        <v>78</v>
      </c>
      <c r="B79" s="11" t="s">
        <v>98</v>
      </c>
      <c r="C79" s="29">
        <v>100</v>
      </c>
    </row>
    <row r="80" spans="1:3">
      <c r="A80" s="35">
        <v>79</v>
      </c>
      <c r="B80" s="11" t="s">
        <v>99</v>
      </c>
      <c r="C80" s="29">
        <v>100</v>
      </c>
    </row>
    <row r="81" spans="1:3">
      <c r="A81" s="35">
        <v>80</v>
      </c>
      <c r="B81" s="11" t="s">
        <v>100</v>
      </c>
      <c r="C81" s="29">
        <v>100</v>
      </c>
    </row>
    <row r="82" spans="1:3">
      <c r="A82" s="35">
        <v>81</v>
      </c>
      <c r="B82" s="11" t="s">
        <v>101</v>
      </c>
      <c r="C82" s="29">
        <v>100</v>
      </c>
    </row>
    <row r="83" spans="1:3">
      <c r="A83" s="35">
        <v>82</v>
      </c>
      <c r="B83" s="11" t="s">
        <v>102</v>
      </c>
      <c r="C83" s="29">
        <v>100</v>
      </c>
    </row>
    <row r="84" spans="1:3">
      <c r="A84" s="35">
        <v>83</v>
      </c>
      <c r="B84" s="11" t="s">
        <v>103</v>
      </c>
      <c r="C84" s="29">
        <v>100</v>
      </c>
    </row>
    <row r="85" spans="1:3">
      <c r="A85" s="35">
        <v>84</v>
      </c>
      <c r="B85" s="11" t="s">
        <v>104</v>
      </c>
      <c r="C85" s="29">
        <v>100</v>
      </c>
    </row>
    <row r="86" spans="1:3">
      <c r="A86" s="35">
        <v>85</v>
      </c>
      <c r="B86" s="12" t="s">
        <v>105</v>
      </c>
      <c r="C86" s="29">
        <v>100</v>
      </c>
    </row>
    <row r="87" spans="1:3">
      <c r="A87" s="35">
        <v>86</v>
      </c>
      <c r="B87" s="11" t="s">
        <v>106</v>
      </c>
      <c r="C87" s="29">
        <v>100</v>
      </c>
    </row>
    <row r="88" spans="1:3">
      <c r="A88" s="35">
        <v>87</v>
      </c>
      <c r="B88" s="11" t="s">
        <v>107</v>
      </c>
      <c r="C88" s="29">
        <v>100</v>
      </c>
    </row>
    <row r="89" spans="1:3">
      <c r="A89" s="35">
        <v>88</v>
      </c>
      <c r="B89" s="11" t="s">
        <v>108</v>
      </c>
      <c r="C89" s="29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2" sqref="H2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1026</v>
      </c>
      <c r="B1" s="2"/>
      <c r="C1" s="2"/>
      <c r="D1" s="2"/>
      <c r="E1" s="2"/>
      <c r="F1" s="2"/>
    </row>
    <row r="2" spans="1:6">
      <c r="A2" s="17" t="s">
        <v>1</v>
      </c>
      <c r="B2" s="3" t="s">
        <v>110</v>
      </c>
      <c r="C2" s="17" t="s">
        <v>121</v>
      </c>
      <c r="D2" s="17" t="s">
        <v>1017</v>
      </c>
      <c r="E2" s="17" t="s">
        <v>14</v>
      </c>
      <c r="F2" s="17" t="s">
        <v>122</v>
      </c>
    </row>
    <row r="3" spans="1:6">
      <c r="A3" s="30">
        <v>1</v>
      </c>
      <c r="B3" s="31"/>
      <c r="C3" s="32"/>
      <c r="D3" s="3"/>
      <c r="E3" s="3"/>
      <c r="F3" s="3"/>
    </row>
    <row r="4" spans="1:6">
      <c r="A4" s="30">
        <v>2</v>
      </c>
      <c r="B4" s="31"/>
      <c r="C4" s="32"/>
      <c r="D4" s="3"/>
      <c r="E4" s="3"/>
      <c r="F4" s="3"/>
    </row>
    <row r="5" spans="1:6">
      <c r="A5" s="30">
        <v>3</v>
      </c>
      <c r="B5" s="31"/>
      <c r="C5" s="32"/>
      <c r="D5" s="3"/>
      <c r="E5" s="3"/>
      <c r="F5" s="3"/>
    </row>
    <row r="6" spans="1:6">
      <c r="A6" s="30">
        <v>4</v>
      </c>
      <c r="B6" s="31"/>
      <c r="C6" s="32"/>
      <c r="D6" s="3"/>
      <c r="E6" s="3"/>
      <c r="F6" s="3"/>
    </row>
    <row r="7" spans="1:6">
      <c r="A7" s="30">
        <v>5</v>
      </c>
      <c r="B7" s="31"/>
      <c r="C7" s="32"/>
      <c r="D7" s="3"/>
      <c r="E7" s="3"/>
      <c r="F7" s="3"/>
    </row>
    <row r="8" spans="1:6">
      <c r="A8" s="30">
        <v>6</v>
      </c>
      <c r="B8" s="31"/>
      <c r="C8" s="32"/>
      <c r="D8" s="3"/>
      <c r="E8" s="3"/>
      <c r="F8" s="3"/>
    </row>
    <row r="9" spans="1:6">
      <c r="A9" s="30">
        <v>7</v>
      </c>
      <c r="B9" s="31"/>
      <c r="C9" s="32"/>
      <c r="D9" s="3"/>
      <c r="E9" s="3"/>
      <c r="F9" s="3"/>
    </row>
    <row r="10" spans="1:6">
      <c r="A10" s="30">
        <v>8</v>
      </c>
      <c r="B10" s="31"/>
      <c r="C10" s="32"/>
      <c r="D10" s="3"/>
      <c r="E10" s="3"/>
      <c r="F10" s="3"/>
    </row>
    <row r="11" spans="1:6">
      <c r="A11" s="30">
        <v>9</v>
      </c>
      <c r="B11" s="31"/>
      <c r="C11" s="32"/>
      <c r="D11" s="3"/>
      <c r="E11" s="3"/>
      <c r="F11" s="3"/>
    </row>
    <row r="12" spans="1:6">
      <c r="A12" s="30">
        <v>10</v>
      </c>
      <c r="B12" s="31"/>
      <c r="C12" s="32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E5" sqref="E5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2" t="s">
        <v>110</v>
      </c>
      <c r="C1" s="22" t="s">
        <v>111</v>
      </c>
    </row>
    <row r="2" spans="1:3">
      <c r="A2" s="4">
        <v>1</v>
      </c>
      <c r="B2" s="5" t="s">
        <v>17</v>
      </c>
      <c r="C2" s="29">
        <v>100</v>
      </c>
    </row>
    <row r="3" spans="1:3">
      <c r="A3" s="4">
        <v>2</v>
      </c>
      <c r="B3" s="5" t="s">
        <v>18</v>
      </c>
      <c r="C3" s="29">
        <v>100</v>
      </c>
    </row>
    <row r="4" spans="1:3">
      <c r="A4" s="4">
        <v>3</v>
      </c>
      <c r="B4" s="5" t="s">
        <v>19</v>
      </c>
      <c r="C4" s="29">
        <v>100</v>
      </c>
    </row>
    <row r="5" spans="1:3">
      <c r="A5" s="4">
        <v>4</v>
      </c>
      <c r="B5" s="5" t="s">
        <v>20</v>
      </c>
      <c r="C5" s="29">
        <v>100</v>
      </c>
    </row>
    <row r="6" spans="1:3">
      <c r="A6" s="4">
        <v>5</v>
      </c>
      <c r="B6" s="5" t="s">
        <v>21</v>
      </c>
      <c r="C6" s="29">
        <v>100</v>
      </c>
    </row>
    <row r="7" spans="1:3">
      <c r="A7" s="4">
        <v>6</v>
      </c>
      <c r="B7" s="5" t="s">
        <v>22</v>
      </c>
      <c r="C7" s="29">
        <v>100</v>
      </c>
    </row>
    <row r="8" spans="1:3">
      <c r="A8" s="4">
        <v>7</v>
      </c>
      <c r="B8" s="5" t="s">
        <v>23</v>
      </c>
      <c r="C8" s="29">
        <v>100</v>
      </c>
    </row>
    <row r="9" spans="1:3">
      <c r="A9" s="4">
        <v>8</v>
      </c>
      <c r="B9" s="5" t="s">
        <v>24</v>
      </c>
      <c r="C9" s="29">
        <v>100</v>
      </c>
    </row>
    <row r="10" spans="1:3">
      <c r="A10" s="4">
        <v>9</v>
      </c>
      <c r="B10" s="5" t="s">
        <v>25</v>
      </c>
      <c r="C10" s="29">
        <v>100</v>
      </c>
    </row>
    <row r="11" spans="1:3">
      <c r="A11" s="4">
        <v>10</v>
      </c>
      <c r="B11" s="5" t="s">
        <v>26</v>
      </c>
      <c r="C11" s="29">
        <v>100</v>
      </c>
    </row>
    <row r="12" spans="1:3">
      <c r="A12" s="4">
        <v>11</v>
      </c>
      <c r="B12" s="5" t="s">
        <v>27</v>
      </c>
      <c r="C12" s="29">
        <v>100</v>
      </c>
    </row>
    <row r="13" spans="1:3">
      <c r="A13" s="4">
        <v>12</v>
      </c>
      <c r="B13" s="5" t="s">
        <v>28</v>
      </c>
      <c r="C13" s="29">
        <v>100</v>
      </c>
    </row>
    <row r="14" spans="1:3">
      <c r="A14" s="4">
        <v>13</v>
      </c>
      <c r="B14" s="5" t="s">
        <v>29</v>
      </c>
      <c r="C14" s="29">
        <v>100</v>
      </c>
    </row>
    <row r="15" spans="1:3">
      <c r="A15" s="4">
        <v>14</v>
      </c>
      <c r="B15" s="5" t="s">
        <v>30</v>
      </c>
      <c r="C15" s="29">
        <v>100</v>
      </c>
    </row>
    <row r="16" spans="1:3">
      <c r="A16" s="4">
        <v>15</v>
      </c>
      <c r="B16" s="5" t="s">
        <v>31</v>
      </c>
      <c r="C16" s="29">
        <v>100</v>
      </c>
    </row>
    <row r="17" spans="1:3">
      <c r="A17" s="4">
        <v>16</v>
      </c>
      <c r="B17" s="5" t="s">
        <v>32</v>
      </c>
      <c r="C17" s="29">
        <v>100</v>
      </c>
    </row>
    <row r="18" spans="1:3">
      <c r="A18" s="4">
        <v>17</v>
      </c>
      <c r="B18" s="5" t="s">
        <v>33</v>
      </c>
      <c r="C18" s="29">
        <v>100</v>
      </c>
    </row>
    <row r="19" spans="1:3">
      <c r="A19" s="4">
        <v>18</v>
      </c>
      <c r="B19" s="5" t="s">
        <v>34</v>
      </c>
      <c r="C19" s="29">
        <v>100</v>
      </c>
    </row>
    <row r="20" spans="1:3">
      <c r="A20" s="4">
        <v>19</v>
      </c>
      <c r="B20" s="5" t="s">
        <v>35</v>
      </c>
      <c r="C20" s="29">
        <v>100</v>
      </c>
    </row>
    <row r="21" spans="1:3">
      <c r="A21" s="4">
        <v>20</v>
      </c>
      <c r="B21" s="5" t="s">
        <v>36</v>
      </c>
      <c r="C21" s="29">
        <v>100</v>
      </c>
    </row>
    <row r="22" spans="1:3">
      <c r="A22" s="4">
        <v>21</v>
      </c>
      <c r="B22" s="5" t="s">
        <v>37</v>
      </c>
      <c r="C22" s="29">
        <v>100</v>
      </c>
    </row>
    <row r="23" spans="1:3">
      <c r="A23" s="4">
        <v>22</v>
      </c>
      <c r="B23" s="5" t="s">
        <v>38</v>
      </c>
      <c r="C23" s="29">
        <v>100</v>
      </c>
    </row>
    <row r="24" spans="1:3">
      <c r="A24" s="4">
        <v>23</v>
      </c>
      <c r="B24" s="5" t="s">
        <v>39</v>
      </c>
      <c r="C24" s="29">
        <v>100</v>
      </c>
    </row>
    <row r="25" spans="1:3">
      <c r="A25" s="4">
        <v>24</v>
      </c>
      <c r="B25" s="5" t="s">
        <v>40</v>
      </c>
      <c r="C25" s="29">
        <v>100</v>
      </c>
    </row>
    <row r="26" spans="1:3">
      <c r="A26" s="4">
        <v>25</v>
      </c>
      <c r="B26" s="5" t="s">
        <v>41</v>
      </c>
      <c r="C26" s="29">
        <v>100</v>
      </c>
    </row>
    <row r="27" spans="1:3">
      <c r="A27" s="4">
        <v>26</v>
      </c>
      <c r="B27" s="5" t="s">
        <v>42</v>
      </c>
      <c r="C27" s="29">
        <v>100</v>
      </c>
    </row>
    <row r="28" spans="1:3">
      <c r="A28" s="4">
        <v>27</v>
      </c>
      <c r="B28" s="5" t="s">
        <v>43</v>
      </c>
      <c r="C28" s="29">
        <v>100</v>
      </c>
    </row>
    <row r="29" spans="1:3">
      <c r="A29" s="4">
        <v>28</v>
      </c>
      <c r="B29" s="7" t="s">
        <v>46</v>
      </c>
      <c r="C29" s="29">
        <v>100</v>
      </c>
    </row>
    <row r="30" spans="1:3">
      <c r="A30" s="4">
        <v>29</v>
      </c>
      <c r="B30" s="7" t="s">
        <v>48</v>
      </c>
      <c r="C30" s="29">
        <v>100</v>
      </c>
    </row>
    <row r="31" spans="1:3">
      <c r="A31" s="4">
        <v>30</v>
      </c>
      <c r="B31" s="7" t="s">
        <v>49</v>
      </c>
      <c r="C31" s="29">
        <v>100</v>
      </c>
    </row>
    <row r="32" spans="1:3">
      <c r="A32" s="4">
        <v>31</v>
      </c>
      <c r="B32" s="7" t="s">
        <v>50</v>
      </c>
      <c r="C32" s="29">
        <v>100</v>
      </c>
    </row>
    <row r="33" spans="1:3">
      <c r="A33" s="4">
        <v>32</v>
      </c>
      <c r="B33" s="7" t="s">
        <v>51</v>
      </c>
      <c r="C33" s="29">
        <v>100</v>
      </c>
    </row>
    <row r="34" spans="1:3">
      <c r="A34" s="4">
        <v>33</v>
      </c>
      <c r="B34" s="7" t="s">
        <v>52</v>
      </c>
      <c r="C34" s="29">
        <v>100</v>
      </c>
    </row>
    <row r="35" spans="1:3">
      <c r="A35" s="4">
        <v>34</v>
      </c>
      <c r="B35" s="7" t="s">
        <v>53</v>
      </c>
      <c r="C35" s="29">
        <v>100</v>
      </c>
    </row>
    <row r="36" spans="1:3">
      <c r="A36" s="4">
        <v>35</v>
      </c>
      <c r="B36" s="7" t="s">
        <v>54</v>
      </c>
      <c r="C36" s="29">
        <v>100</v>
      </c>
    </row>
    <row r="37" spans="1:3">
      <c r="A37" s="4">
        <v>36</v>
      </c>
      <c r="B37" s="7" t="s">
        <v>55</v>
      </c>
      <c r="C37" s="29">
        <v>100</v>
      </c>
    </row>
    <row r="38" spans="1:3">
      <c r="A38" s="4">
        <v>37</v>
      </c>
      <c r="B38" s="7" t="s">
        <v>56</v>
      </c>
      <c r="C38" s="29">
        <v>100</v>
      </c>
    </row>
    <row r="39" spans="1:3">
      <c r="A39" s="4">
        <v>38</v>
      </c>
      <c r="B39" s="7" t="s">
        <v>57</v>
      </c>
      <c r="C39" s="29">
        <v>100</v>
      </c>
    </row>
    <row r="40" spans="1:3">
      <c r="A40" s="4">
        <v>39</v>
      </c>
      <c r="B40" s="7" t="s">
        <v>58</v>
      </c>
      <c r="C40" s="29">
        <v>100</v>
      </c>
    </row>
    <row r="41" spans="1:3">
      <c r="A41" s="4">
        <v>40</v>
      </c>
      <c r="B41" s="7" t="s">
        <v>59</v>
      </c>
      <c r="C41" s="29">
        <v>100</v>
      </c>
    </row>
    <row r="42" spans="1:3">
      <c r="A42" s="4">
        <v>41</v>
      </c>
      <c r="B42" s="7" t="s">
        <v>60</v>
      </c>
      <c r="C42" s="29">
        <v>100</v>
      </c>
    </row>
    <row r="43" spans="1:3">
      <c r="A43" s="4">
        <v>42</v>
      </c>
      <c r="B43" s="7" t="s">
        <v>61</v>
      </c>
      <c r="C43" s="29">
        <v>100</v>
      </c>
    </row>
    <row r="44" spans="1:3">
      <c r="A44" s="4">
        <v>43</v>
      </c>
      <c r="B44" s="7" t="s">
        <v>62</v>
      </c>
      <c r="C44" s="29">
        <v>100</v>
      </c>
    </row>
    <row r="45" spans="1:3">
      <c r="A45" s="4">
        <v>44</v>
      </c>
      <c r="B45" s="7" t="s">
        <v>63</v>
      </c>
      <c r="C45" s="29">
        <v>100</v>
      </c>
    </row>
    <row r="46" spans="1:3">
      <c r="A46" s="4">
        <v>45</v>
      </c>
      <c r="B46" s="7" t="s">
        <v>64</v>
      </c>
      <c r="C46" s="29">
        <v>100</v>
      </c>
    </row>
    <row r="47" spans="1:3">
      <c r="A47" s="4">
        <v>46</v>
      </c>
      <c r="B47" s="7" t="s">
        <v>65</v>
      </c>
      <c r="C47" s="29">
        <v>100</v>
      </c>
    </row>
    <row r="48" spans="1:3">
      <c r="A48" s="4">
        <v>47</v>
      </c>
      <c r="B48" s="7" t="s">
        <v>66</v>
      </c>
      <c r="C48" s="29">
        <v>100</v>
      </c>
    </row>
    <row r="49" spans="1:3">
      <c r="A49" s="4">
        <v>48</v>
      </c>
      <c r="B49" s="7" t="s">
        <v>67</v>
      </c>
      <c r="C49" s="29">
        <v>100</v>
      </c>
    </row>
    <row r="50" spans="1:3">
      <c r="A50" s="4">
        <v>49</v>
      </c>
      <c r="B50" s="7" t="s">
        <v>68</v>
      </c>
      <c r="C50" s="29">
        <v>100</v>
      </c>
    </row>
    <row r="51" spans="1:3">
      <c r="A51" s="4">
        <v>50</v>
      </c>
      <c r="B51" s="7" t="s">
        <v>69</v>
      </c>
      <c r="C51" s="29">
        <v>100</v>
      </c>
    </row>
    <row r="52" spans="1:3">
      <c r="A52" s="4">
        <v>51</v>
      </c>
      <c r="B52" s="7" t="s">
        <v>70</v>
      </c>
      <c r="C52" s="29">
        <v>100</v>
      </c>
    </row>
    <row r="53" spans="1:3">
      <c r="A53" s="4">
        <v>52</v>
      </c>
      <c r="B53" s="8" t="s">
        <v>71</v>
      </c>
      <c r="C53" s="29">
        <v>100</v>
      </c>
    </row>
    <row r="54" spans="1:3">
      <c r="A54" s="4">
        <v>53</v>
      </c>
      <c r="B54" s="7" t="s">
        <v>72</v>
      </c>
      <c r="C54" s="29">
        <v>100</v>
      </c>
    </row>
    <row r="55" spans="1:3">
      <c r="A55" s="4">
        <v>54</v>
      </c>
      <c r="B55" s="7" t="s">
        <v>73</v>
      </c>
      <c r="C55" s="29">
        <v>100</v>
      </c>
    </row>
    <row r="56" spans="1:3">
      <c r="A56" s="4">
        <v>55</v>
      </c>
      <c r="B56" s="7" t="s">
        <v>74</v>
      </c>
      <c r="C56" s="29">
        <v>100</v>
      </c>
    </row>
    <row r="57" spans="1:3">
      <c r="A57" s="4">
        <v>56</v>
      </c>
      <c r="B57" s="7" t="s">
        <v>75</v>
      </c>
      <c r="C57" s="29">
        <v>100</v>
      </c>
    </row>
    <row r="58" spans="1:3">
      <c r="A58" s="4">
        <v>57</v>
      </c>
      <c r="B58" s="7" t="s">
        <v>76</v>
      </c>
      <c r="C58" s="29">
        <v>100</v>
      </c>
    </row>
    <row r="59" spans="1:3">
      <c r="A59" s="4">
        <v>58</v>
      </c>
      <c r="B59" s="7" t="s">
        <v>77</v>
      </c>
      <c r="C59" s="29">
        <v>100</v>
      </c>
    </row>
    <row r="60" spans="1:3">
      <c r="A60" s="4">
        <v>59</v>
      </c>
      <c r="B60" s="9" t="s">
        <v>79</v>
      </c>
      <c r="C60" s="29">
        <v>100</v>
      </c>
    </row>
    <row r="61" spans="1:3">
      <c r="A61" s="4">
        <v>60</v>
      </c>
      <c r="B61" s="10" t="s">
        <v>80</v>
      </c>
      <c r="C61" s="29">
        <v>100</v>
      </c>
    </row>
    <row r="62" spans="1:3">
      <c r="A62" s="4">
        <v>61</v>
      </c>
      <c r="B62" s="10" t="s">
        <v>81</v>
      </c>
      <c r="C62" s="29">
        <v>100</v>
      </c>
    </row>
    <row r="63" spans="1:3">
      <c r="A63" s="4">
        <v>62</v>
      </c>
      <c r="B63" s="11" t="s">
        <v>82</v>
      </c>
      <c r="C63" s="29">
        <v>100</v>
      </c>
    </row>
    <row r="64" spans="1:3">
      <c r="A64" s="4">
        <v>63</v>
      </c>
      <c r="B64" s="11" t="s">
        <v>83</v>
      </c>
      <c r="C64" s="29">
        <v>100</v>
      </c>
    </row>
    <row r="65" spans="1:3">
      <c r="A65" s="4">
        <v>64</v>
      </c>
      <c r="B65" s="11" t="s">
        <v>84</v>
      </c>
      <c r="C65" s="29">
        <v>100</v>
      </c>
    </row>
    <row r="66" spans="1:3">
      <c r="A66" s="4">
        <v>65</v>
      </c>
      <c r="B66" s="11" t="s">
        <v>85</v>
      </c>
      <c r="C66" s="29">
        <v>100</v>
      </c>
    </row>
    <row r="67" spans="1:3">
      <c r="A67" s="4">
        <v>66</v>
      </c>
      <c r="B67" s="11" t="s">
        <v>86</v>
      </c>
      <c r="C67" s="29">
        <v>100</v>
      </c>
    </row>
    <row r="68" spans="1:3">
      <c r="A68" s="4">
        <v>67</v>
      </c>
      <c r="B68" s="11" t="s">
        <v>87</v>
      </c>
      <c r="C68" s="29">
        <v>100</v>
      </c>
    </row>
    <row r="69" spans="1:3">
      <c r="A69" s="4">
        <v>68</v>
      </c>
      <c r="B69" s="11" t="s">
        <v>88</v>
      </c>
      <c r="C69" s="29">
        <v>100</v>
      </c>
    </row>
    <row r="70" spans="1:3">
      <c r="A70" s="4">
        <v>69</v>
      </c>
      <c r="B70" s="11" t="s">
        <v>89</v>
      </c>
      <c r="C70" s="29">
        <v>100</v>
      </c>
    </row>
    <row r="71" spans="1:3">
      <c r="A71" s="4">
        <v>70</v>
      </c>
      <c r="B71" s="11" t="s">
        <v>90</v>
      </c>
      <c r="C71" s="29">
        <v>100</v>
      </c>
    </row>
    <row r="72" spans="1:3">
      <c r="A72" s="4">
        <v>71</v>
      </c>
      <c r="B72" s="11" t="s">
        <v>91</v>
      </c>
      <c r="C72" s="29">
        <v>100</v>
      </c>
    </row>
    <row r="73" spans="1:3">
      <c r="A73" s="4">
        <v>72</v>
      </c>
      <c r="B73" s="11" t="s">
        <v>92</v>
      </c>
      <c r="C73" s="29">
        <v>100</v>
      </c>
    </row>
    <row r="74" spans="1:3">
      <c r="A74" s="4">
        <v>73</v>
      </c>
      <c r="B74" s="11" t="s">
        <v>93</v>
      </c>
      <c r="C74" s="29">
        <v>100</v>
      </c>
    </row>
    <row r="75" spans="1:3">
      <c r="A75" s="4">
        <v>74</v>
      </c>
      <c r="B75" s="11" t="s">
        <v>94</v>
      </c>
      <c r="C75" s="29">
        <v>100</v>
      </c>
    </row>
    <row r="76" spans="1:3">
      <c r="A76" s="4">
        <v>75</v>
      </c>
      <c r="B76" s="11" t="s">
        <v>95</v>
      </c>
      <c r="C76" s="29">
        <v>100</v>
      </c>
    </row>
    <row r="77" spans="1:3">
      <c r="A77" s="4">
        <v>76</v>
      </c>
      <c r="B77" s="11" t="s">
        <v>96</v>
      </c>
      <c r="C77" s="29">
        <v>100</v>
      </c>
    </row>
    <row r="78" spans="1:3">
      <c r="A78" s="4">
        <v>77</v>
      </c>
      <c r="B78" s="11" t="s">
        <v>97</v>
      </c>
      <c r="C78" s="29">
        <v>100</v>
      </c>
    </row>
    <row r="79" spans="1:3">
      <c r="A79" s="4">
        <v>78</v>
      </c>
      <c r="B79" s="11" t="s">
        <v>98</v>
      </c>
      <c r="C79" s="29">
        <v>100</v>
      </c>
    </row>
    <row r="80" spans="1:3">
      <c r="A80" s="4">
        <v>79</v>
      </c>
      <c r="B80" s="11" t="s">
        <v>99</v>
      </c>
      <c r="C80" s="29">
        <v>100</v>
      </c>
    </row>
    <row r="81" spans="1:3">
      <c r="A81" s="4">
        <v>80</v>
      </c>
      <c r="B81" s="11" t="s">
        <v>100</v>
      </c>
      <c r="C81" s="29">
        <v>100</v>
      </c>
    </row>
    <row r="82" spans="1:3">
      <c r="A82" s="4">
        <v>81</v>
      </c>
      <c r="B82" s="11" t="s">
        <v>101</v>
      </c>
      <c r="C82" s="29">
        <v>100</v>
      </c>
    </row>
    <row r="83" spans="1:3">
      <c r="A83" s="4">
        <v>82</v>
      </c>
      <c r="B83" s="11" t="s">
        <v>102</v>
      </c>
      <c r="C83" s="29">
        <v>100</v>
      </c>
    </row>
    <row r="84" spans="1:3">
      <c r="A84" s="4">
        <v>83</v>
      </c>
      <c r="B84" s="11" t="s">
        <v>103</v>
      </c>
      <c r="C84" s="29">
        <v>100</v>
      </c>
    </row>
    <row r="85" spans="1:3">
      <c r="A85" s="4">
        <v>84</v>
      </c>
      <c r="B85" s="11" t="s">
        <v>104</v>
      </c>
      <c r="C85" s="29">
        <v>100</v>
      </c>
    </row>
    <row r="86" spans="1:3">
      <c r="A86" s="4">
        <v>85</v>
      </c>
      <c r="B86" s="12" t="s">
        <v>105</v>
      </c>
      <c r="C86" s="29">
        <v>100</v>
      </c>
    </row>
    <row r="87" spans="1:3">
      <c r="A87" s="4">
        <v>86</v>
      </c>
      <c r="B87" s="11" t="s">
        <v>106</v>
      </c>
      <c r="C87" s="29">
        <v>100</v>
      </c>
    </row>
    <row r="88" spans="1:3">
      <c r="A88" s="4">
        <v>87</v>
      </c>
      <c r="B88" s="11" t="s">
        <v>107</v>
      </c>
      <c r="C88" s="29">
        <v>100</v>
      </c>
    </row>
    <row r="89" spans="1:3">
      <c r="A89" s="4">
        <v>88</v>
      </c>
      <c r="B89" s="11" t="s">
        <v>108</v>
      </c>
      <c r="C89" s="29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L15" sqref="L15"/>
    </sheetView>
  </sheetViews>
  <sheetFormatPr defaultColWidth="9" defaultRowHeight="14.25" outlineLevelCol="7"/>
  <cols>
    <col min="1" max="1" width="9" style="27"/>
    <col min="2" max="2" width="13.8" style="27" customWidth="1"/>
    <col min="3" max="3" width="13.4" style="27" customWidth="1"/>
    <col min="4" max="4" width="12.2" style="27" customWidth="1"/>
    <col min="5" max="5" width="11.5" style="27" customWidth="1"/>
    <col min="6" max="6" width="11" style="27" customWidth="1"/>
    <col min="7" max="7" width="15.9" style="27" customWidth="1"/>
    <col min="8" max="16384" width="9" style="27"/>
  </cols>
  <sheetData>
    <row r="1" s="27" customFormat="1" ht="30" customHeight="1" spans="1:8">
      <c r="A1" s="28" t="s">
        <v>1027</v>
      </c>
      <c r="B1" s="28"/>
      <c r="C1" s="28"/>
      <c r="D1" s="28"/>
      <c r="E1" s="28"/>
      <c r="F1" s="28"/>
      <c r="G1" s="28"/>
      <c r="H1" s="28"/>
    </row>
    <row r="2" s="27" customFormat="1" spans="1:8">
      <c r="A2" s="16" t="s">
        <v>1</v>
      </c>
      <c r="B2" s="16" t="s">
        <v>110</v>
      </c>
      <c r="C2" s="16" t="s">
        <v>1028</v>
      </c>
      <c r="D2" s="16" t="s">
        <v>1029</v>
      </c>
      <c r="E2" s="16" t="s">
        <v>1030</v>
      </c>
      <c r="F2" s="16" t="s">
        <v>1031</v>
      </c>
      <c r="G2" s="16" t="s">
        <v>1032</v>
      </c>
      <c r="H2" s="16" t="s">
        <v>1033</v>
      </c>
    </row>
    <row r="3" s="27" customFormat="1" spans="1:8">
      <c r="A3" s="4">
        <v>1</v>
      </c>
      <c r="B3" s="5" t="s">
        <v>17</v>
      </c>
      <c r="C3" s="16">
        <v>20</v>
      </c>
      <c r="D3" s="16">
        <v>20</v>
      </c>
      <c r="E3" s="16">
        <v>20</v>
      </c>
      <c r="F3" s="16">
        <v>20</v>
      </c>
      <c r="G3" s="16">
        <v>20</v>
      </c>
      <c r="H3" s="16">
        <v>100</v>
      </c>
    </row>
    <row r="4" s="27" customFormat="1" spans="1:8">
      <c r="A4" s="4">
        <v>2</v>
      </c>
      <c r="B4" s="5" t="s">
        <v>18</v>
      </c>
      <c r="C4" s="16">
        <v>20</v>
      </c>
      <c r="D4" s="16">
        <v>20</v>
      </c>
      <c r="E4" s="16">
        <v>20</v>
      </c>
      <c r="F4" s="16">
        <v>20</v>
      </c>
      <c r="G4" s="16">
        <v>20</v>
      </c>
      <c r="H4" s="16">
        <v>100</v>
      </c>
    </row>
    <row r="5" s="27" customFormat="1" spans="1:8">
      <c r="A5" s="4">
        <v>3</v>
      </c>
      <c r="B5" s="5" t="s">
        <v>19</v>
      </c>
      <c r="C5" s="16">
        <v>20</v>
      </c>
      <c r="D5" s="16">
        <v>20</v>
      </c>
      <c r="E5" s="16">
        <v>20</v>
      </c>
      <c r="F5" s="16">
        <v>20</v>
      </c>
      <c r="G5" s="16">
        <v>20</v>
      </c>
      <c r="H5" s="16">
        <v>100</v>
      </c>
    </row>
    <row r="6" s="27" customFormat="1" spans="1:8">
      <c r="A6" s="4">
        <v>4</v>
      </c>
      <c r="B6" s="5" t="s">
        <v>20</v>
      </c>
      <c r="C6" s="16">
        <v>20</v>
      </c>
      <c r="D6" s="16">
        <v>20</v>
      </c>
      <c r="E6" s="16">
        <v>20</v>
      </c>
      <c r="F6" s="16">
        <v>20</v>
      </c>
      <c r="G6" s="16">
        <v>20</v>
      </c>
      <c r="H6" s="16">
        <v>100</v>
      </c>
    </row>
    <row r="7" s="27" customFormat="1" spans="1:8">
      <c r="A7" s="4">
        <v>5</v>
      </c>
      <c r="B7" s="5" t="s">
        <v>21</v>
      </c>
      <c r="C7" s="16">
        <v>20</v>
      </c>
      <c r="D7" s="16">
        <v>20</v>
      </c>
      <c r="E7" s="16">
        <v>20</v>
      </c>
      <c r="F7" s="16">
        <v>20</v>
      </c>
      <c r="G7" s="16">
        <v>20</v>
      </c>
      <c r="H7" s="16">
        <v>100</v>
      </c>
    </row>
    <row r="8" s="27" customFormat="1" spans="1:8">
      <c r="A8" s="4">
        <v>6</v>
      </c>
      <c r="B8" s="5" t="s">
        <v>22</v>
      </c>
      <c r="C8" s="16">
        <v>20</v>
      </c>
      <c r="D8" s="16">
        <v>20</v>
      </c>
      <c r="E8" s="16">
        <v>20</v>
      </c>
      <c r="F8" s="16">
        <v>20</v>
      </c>
      <c r="G8" s="16">
        <v>20</v>
      </c>
      <c r="H8" s="16">
        <v>100</v>
      </c>
    </row>
    <row r="9" s="27" customFormat="1" spans="1:8">
      <c r="A9" s="4">
        <v>7</v>
      </c>
      <c r="B9" s="5" t="s">
        <v>23</v>
      </c>
      <c r="C9" s="16">
        <v>20</v>
      </c>
      <c r="D9" s="16">
        <v>20</v>
      </c>
      <c r="E9" s="16">
        <v>20</v>
      </c>
      <c r="F9" s="16">
        <v>20</v>
      </c>
      <c r="G9" s="16">
        <v>20</v>
      </c>
      <c r="H9" s="16">
        <v>100</v>
      </c>
    </row>
    <row r="10" s="27" customFormat="1" spans="1:8">
      <c r="A10" s="4">
        <v>8</v>
      </c>
      <c r="B10" s="5" t="s">
        <v>24</v>
      </c>
      <c r="C10" s="16">
        <v>20</v>
      </c>
      <c r="D10" s="16">
        <v>20</v>
      </c>
      <c r="E10" s="16">
        <v>20</v>
      </c>
      <c r="F10" s="16">
        <v>20</v>
      </c>
      <c r="G10" s="16">
        <v>20</v>
      </c>
      <c r="H10" s="16">
        <v>100</v>
      </c>
    </row>
    <row r="11" s="27" customFormat="1" spans="1:8">
      <c r="A11" s="4">
        <v>9</v>
      </c>
      <c r="B11" s="5" t="s">
        <v>25</v>
      </c>
      <c r="C11" s="16">
        <v>20</v>
      </c>
      <c r="D11" s="16">
        <v>20</v>
      </c>
      <c r="E11" s="16">
        <v>20</v>
      </c>
      <c r="F11" s="16">
        <v>20</v>
      </c>
      <c r="G11" s="16">
        <v>20</v>
      </c>
      <c r="H11" s="16">
        <v>100</v>
      </c>
    </row>
    <row r="12" s="27" customFormat="1" spans="1:8">
      <c r="A12" s="4">
        <v>10</v>
      </c>
      <c r="B12" s="5" t="s">
        <v>26</v>
      </c>
      <c r="C12" s="16">
        <v>20</v>
      </c>
      <c r="D12" s="16">
        <v>20</v>
      </c>
      <c r="E12" s="16">
        <v>20</v>
      </c>
      <c r="F12" s="16">
        <v>20</v>
      </c>
      <c r="G12" s="16">
        <v>20</v>
      </c>
      <c r="H12" s="16">
        <v>100</v>
      </c>
    </row>
    <row r="13" s="27" customFormat="1" spans="1:8">
      <c r="A13" s="4">
        <v>11</v>
      </c>
      <c r="B13" s="5" t="s">
        <v>27</v>
      </c>
      <c r="C13" s="16">
        <v>20</v>
      </c>
      <c r="D13" s="16">
        <v>20</v>
      </c>
      <c r="E13" s="16">
        <v>20</v>
      </c>
      <c r="F13" s="16">
        <v>20</v>
      </c>
      <c r="G13" s="16">
        <v>20</v>
      </c>
      <c r="H13" s="16">
        <v>100</v>
      </c>
    </row>
    <row r="14" s="27" customFormat="1" spans="1:8">
      <c r="A14" s="4">
        <v>12</v>
      </c>
      <c r="B14" s="5" t="s">
        <v>28</v>
      </c>
      <c r="C14" s="16">
        <v>20</v>
      </c>
      <c r="D14" s="16">
        <v>20</v>
      </c>
      <c r="E14" s="16">
        <v>20</v>
      </c>
      <c r="F14" s="16">
        <v>20</v>
      </c>
      <c r="G14" s="16">
        <v>20</v>
      </c>
      <c r="H14" s="16">
        <v>100</v>
      </c>
    </row>
    <row r="15" s="27" customFormat="1" spans="1:8">
      <c r="A15" s="4">
        <v>13</v>
      </c>
      <c r="B15" s="5" t="s">
        <v>29</v>
      </c>
      <c r="C15" s="16">
        <v>20</v>
      </c>
      <c r="D15" s="16">
        <v>20</v>
      </c>
      <c r="E15" s="16">
        <v>20</v>
      </c>
      <c r="F15" s="16">
        <v>20</v>
      </c>
      <c r="G15" s="16">
        <v>20</v>
      </c>
      <c r="H15" s="16">
        <v>100</v>
      </c>
    </row>
    <row r="16" s="27" customFormat="1" spans="1:8">
      <c r="A16" s="4">
        <v>14</v>
      </c>
      <c r="B16" s="5" t="s">
        <v>30</v>
      </c>
      <c r="C16" s="16">
        <v>20</v>
      </c>
      <c r="D16" s="16">
        <v>20</v>
      </c>
      <c r="E16" s="16">
        <v>20</v>
      </c>
      <c r="F16" s="16">
        <v>20</v>
      </c>
      <c r="G16" s="16">
        <v>20</v>
      </c>
      <c r="H16" s="16">
        <v>100</v>
      </c>
    </row>
    <row r="17" s="27" customFormat="1" spans="1:8">
      <c r="A17" s="4">
        <v>15</v>
      </c>
      <c r="B17" s="5" t="s">
        <v>31</v>
      </c>
      <c r="C17" s="16">
        <v>20</v>
      </c>
      <c r="D17" s="16">
        <v>20</v>
      </c>
      <c r="E17" s="16">
        <v>20</v>
      </c>
      <c r="F17" s="16">
        <v>20</v>
      </c>
      <c r="G17" s="16">
        <v>20</v>
      </c>
      <c r="H17" s="16">
        <v>100</v>
      </c>
    </row>
    <row r="18" s="27" customFormat="1" spans="1:8">
      <c r="A18" s="4">
        <v>16</v>
      </c>
      <c r="B18" s="5" t="s">
        <v>32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100</v>
      </c>
    </row>
    <row r="19" s="27" customFormat="1" spans="1:8">
      <c r="A19" s="4">
        <v>17</v>
      </c>
      <c r="B19" s="5" t="s">
        <v>33</v>
      </c>
      <c r="C19" s="16">
        <v>20</v>
      </c>
      <c r="D19" s="16">
        <v>20</v>
      </c>
      <c r="E19" s="16">
        <v>20</v>
      </c>
      <c r="F19" s="16">
        <v>20</v>
      </c>
      <c r="G19" s="16">
        <v>20</v>
      </c>
      <c r="H19" s="16">
        <v>100</v>
      </c>
    </row>
    <row r="20" s="27" customFormat="1" spans="1:8">
      <c r="A20" s="4">
        <v>18</v>
      </c>
      <c r="B20" s="5" t="s">
        <v>34</v>
      </c>
      <c r="C20" s="16">
        <v>20</v>
      </c>
      <c r="D20" s="16">
        <v>20</v>
      </c>
      <c r="E20" s="16">
        <v>20</v>
      </c>
      <c r="F20" s="16">
        <v>20</v>
      </c>
      <c r="G20" s="16">
        <v>20</v>
      </c>
      <c r="H20" s="16">
        <v>100</v>
      </c>
    </row>
    <row r="21" s="27" customFormat="1" spans="1:8">
      <c r="A21" s="4">
        <v>19</v>
      </c>
      <c r="B21" s="5" t="s">
        <v>35</v>
      </c>
      <c r="C21" s="16">
        <v>20</v>
      </c>
      <c r="D21" s="16">
        <v>20</v>
      </c>
      <c r="E21" s="16">
        <v>20</v>
      </c>
      <c r="F21" s="16">
        <v>20</v>
      </c>
      <c r="G21" s="16">
        <v>20</v>
      </c>
      <c r="H21" s="16">
        <v>100</v>
      </c>
    </row>
    <row r="22" s="27" customFormat="1" spans="1:8">
      <c r="A22" s="4">
        <v>20</v>
      </c>
      <c r="B22" s="5" t="s">
        <v>36</v>
      </c>
      <c r="C22" s="16">
        <v>20</v>
      </c>
      <c r="D22" s="16">
        <v>20</v>
      </c>
      <c r="E22" s="16">
        <v>20</v>
      </c>
      <c r="F22" s="16">
        <v>20</v>
      </c>
      <c r="G22" s="16">
        <v>20</v>
      </c>
      <c r="H22" s="16">
        <v>100</v>
      </c>
    </row>
    <row r="23" s="27" customFormat="1" spans="1:8">
      <c r="A23" s="4">
        <v>21</v>
      </c>
      <c r="B23" s="5" t="s">
        <v>37</v>
      </c>
      <c r="C23" s="16">
        <v>20</v>
      </c>
      <c r="D23" s="16">
        <v>20</v>
      </c>
      <c r="E23" s="16">
        <v>20</v>
      </c>
      <c r="F23" s="16">
        <v>20</v>
      </c>
      <c r="G23" s="16">
        <v>20</v>
      </c>
      <c r="H23" s="16">
        <v>100</v>
      </c>
    </row>
    <row r="24" s="27" customFormat="1" spans="1:8">
      <c r="A24" s="4">
        <v>22</v>
      </c>
      <c r="B24" s="5" t="s">
        <v>38</v>
      </c>
      <c r="C24" s="16">
        <v>20</v>
      </c>
      <c r="D24" s="16">
        <v>20</v>
      </c>
      <c r="E24" s="16">
        <v>20</v>
      </c>
      <c r="F24" s="16">
        <v>20</v>
      </c>
      <c r="G24" s="16">
        <v>20</v>
      </c>
      <c r="H24" s="16">
        <v>100</v>
      </c>
    </row>
    <row r="25" s="27" customFormat="1" spans="1:8">
      <c r="A25" s="4">
        <v>23</v>
      </c>
      <c r="B25" s="5" t="s">
        <v>39</v>
      </c>
      <c r="C25" s="16">
        <v>20</v>
      </c>
      <c r="D25" s="16">
        <v>20</v>
      </c>
      <c r="E25" s="16">
        <v>20</v>
      </c>
      <c r="F25" s="16">
        <v>20</v>
      </c>
      <c r="G25" s="16">
        <v>20</v>
      </c>
      <c r="H25" s="16">
        <v>100</v>
      </c>
    </row>
    <row r="26" s="27" customFormat="1" spans="1:8">
      <c r="A26" s="4">
        <v>24</v>
      </c>
      <c r="B26" s="5" t="s">
        <v>40</v>
      </c>
      <c r="C26" s="16">
        <v>20</v>
      </c>
      <c r="D26" s="16">
        <v>20</v>
      </c>
      <c r="E26" s="16">
        <v>20</v>
      </c>
      <c r="F26" s="16">
        <v>20</v>
      </c>
      <c r="G26" s="16">
        <v>20</v>
      </c>
      <c r="H26" s="16">
        <v>100</v>
      </c>
    </row>
    <row r="27" s="27" customFormat="1" spans="1:8">
      <c r="A27" s="4">
        <v>25</v>
      </c>
      <c r="B27" s="5" t="s">
        <v>41</v>
      </c>
      <c r="C27" s="16">
        <v>20</v>
      </c>
      <c r="D27" s="16">
        <v>20</v>
      </c>
      <c r="E27" s="16">
        <v>20</v>
      </c>
      <c r="F27" s="16">
        <v>20</v>
      </c>
      <c r="G27" s="16">
        <v>20</v>
      </c>
      <c r="H27" s="16">
        <v>100</v>
      </c>
    </row>
    <row r="28" s="27" customFormat="1" spans="1:8">
      <c r="A28" s="4">
        <v>26</v>
      </c>
      <c r="B28" s="5" t="s">
        <v>42</v>
      </c>
      <c r="C28" s="16">
        <v>20</v>
      </c>
      <c r="D28" s="16">
        <v>20</v>
      </c>
      <c r="E28" s="16">
        <v>20</v>
      </c>
      <c r="F28" s="16">
        <v>20</v>
      </c>
      <c r="G28" s="16">
        <v>20</v>
      </c>
      <c r="H28" s="16">
        <v>100</v>
      </c>
    </row>
    <row r="29" s="27" customFormat="1" spans="1:8">
      <c r="A29" s="4">
        <v>27</v>
      </c>
      <c r="B29" s="5" t="s">
        <v>43</v>
      </c>
      <c r="C29" s="16">
        <v>20</v>
      </c>
      <c r="D29" s="16">
        <v>20</v>
      </c>
      <c r="E29" s="16">
        <v>20</v>
      </c>
      <c r="F29" s="16">
        <v>20</v>
      </c>
      <c r="G29" s="16">
        <v>20</v>
      </c>
      <c r="H29" s="16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workbookViewId="0">
      <selection activeCell="F6" sqref="F6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22" t="s">
        <v>110</v>
      </c>
      <c r="C1" s="22" t="s">
        <v>111</v>
      </c>
    </row>
    <row r="2" spans="1:3">
      <c r="A2" s="23">
        <v>1</v>
      </c>
      <c r="B2" s="24" t="s">
        <v>53</v>
      </c>
      <c r="C2" s="23">
        <v>98</v>
      </c>
    </row>
    <row r="3" spans="1:3">
      <c r="A3" s="23">
        <v>2</v>
      </c>
      <c r="B3" s="24" t="s">
        <v>54</v>
      </c>
      <c r="C3" s="23">
        <v>98</v>
      </c>
    </row>
    <row r="4" spans="1:3">
      <c r="A4" s="23">
        <v>3</v>
      </c>
      <c r="B4" s="24" t="s">
        <v>56</v>
      </c>
      <c r="C4" s="23">
        <v>98</v>
      </c>
    </row>
    <row r="5" spans="1:3">
      <c r="A5" s="23">
        <v>4</v>
      </c>
      <c r="B5" s="23" t="s">
        <v>55</v>
      </c>
      <c r="C5" s="23">
        <v>98</v>
      </c>
    </row>
    <row r="6" spans="1:3">
      <c r="A6" s="23">
        <v>5</v>
      </c>
      <c r="B6" s="24" t="s">
        <v>62</v>
      </c>
      <c r="C6" s="23">
        <v>98</v>
      </c>
    </row>
    <row r="7" spans="1:3">
      <c r="A7" s="23">
        <v>6</v>
      </c>
      <c r="B7" s="24" t="s">
        <v>61</v>
      </c>
      <c r="C7" s="23">
        <v>98</v>
      </c>
    </row>
    <row r="8" spans="1:3">
      <c r="A8" s="23">
        <v>7</v>
      </c>
      <c r="B8" s="24" t="s">
        <v>57</v>
      </c>
      <c r="C8" s="23">
        <v>98</v>
      </c>
    </row>
    <row r="9" spans="1:3">
      <c r="A9" s="23">
        <v>8</v>
      </c>
      <c r="B9" s="24" t="s">
        <v>59</v>
      </c>
      <c r="C9" s="23">
        <v>98</v>
      </c>
    </row>
    <row r="10" spans="1:3">
      <c r="A10" s="23">
        <v>9</v>
      </c>
      <c r="B10" s="24" t="s">
        <v>58</v>
      </c>
      <c r="C10" s="23">
        <v>98</v>
      </c>
    </row>
    <row r="11" spans="1:3">
      <c r="A11" s="23">
        <v>10</v>
      </c>
      <c r="B11" s="24" t="s">
        <v>60</v>
      </c>
      <c r="C11" s="23">
        <v>98</v>
      </c>
    </row>
    <row r="12" spans="1:3">
      <c r="A12" s="23">
        <v>11</v>
      </c>
      <c r="B12" s="24" t="s">
        <v>63</v>
      </c>
      <c r="C12" s="23">
        <v>98</v>
      </c>
    </row>
    <row r="13" spans="1:3">
      <c r="A13" s="23">
        <v>12</v>
      </c>
      <c r="B13" s="24" t="s">
        <v>64</v>
      </c>
      <c r="C13" s="23">
        <v>98</v>
      </c>
    </row>
    <row r="14" spans="1:3">
      <c r="A14" s="23">
        <v>13</v>
      </c>
      <c r="B14" s="24" t="s">
        <v>65</v>
      </c>
      <c r="C14" s="23">
        <v>98</v>
      </c>
    </row>
    <row r="15" spans="1:3">
      <c r="A15" s="23">
        <v>14</v>
      </c>
      <c r="B15" s="24" t="s">
        <v>49</v>
      </c>
      <c r="C15" s="23">
        <v>98</v>
      </c>
    </row>
    <row r="16" spans="1:3">
      <c r="A16" s="23">
        <v>15</v>
      </c>
      <c r="B16" s="24" t="s">
        <v>51</v>
      </c>
      <c r="C16" s="23">
        <v>98</v>
      </c>
    </row>
    <row r="17" spans="1:3">
      <c r="A17" s="23">
        <v>16</v>
      </c>
      <c r="B17" s="24" t="s">
        <v>52</v>
      </c>
      <c r="C17" s="23">
        <v>98</v>
      </c>
    </row>
    <row r="18" spans="1:3">
      <c r="A18" s="23">
        <v>17</v>
      </c>
      <c r="B18" s="24" t="s">
        <v>50</v>
      </c>
      <c r="C18" s="23">
        <v>98</v>
      </c>
    </row>
    <row r="19" spans="1:3">
      <c r="A19" s="23">
        <v>18</v>
      </c>
      <c r="B19" s="24" t="s">
        <v>70</v>
      </c>
      <c r="C19" s="23">
        <v>98</v>
      </c>
    </row>
    <row r="20" spans="1:3">
      <c r="A20" s="23">
        <v>19</v>
      </c>
      <c r="B20" s="24" t="s">
        <v>71</v>
      </c>
      <c r="C20" s="23">
        <v>98</v>
      </c>
    </row>
    <row r="21" spans="1:3">
      <c r="A21" s="23">
        <v>20</v>
      </c>
      <c r="B21" s="24" t="s">
        <v>72</v>
      </c>
      <c r="C21" s="23">
        <v>98</v>
      </c>
    </row>
    <row r="22" spans="1:3">
      <c r="A22" s="23">
        <v>21</v>
      </c>
      <c r="B22" s="24" t="s">
        <v>66</v>
      </c>
      <c r="C22" s="23">
        <v>98</v>
      </c>
    </row>
    <row r="23" spans="1:3">
      <c r="A23" s="23">
        <v>22</v>
      </c>
      <c r="B23" s="24" t="s">
        <v>68</v>
      </c>
      <c r="C23" s="23">
        <v>98</v>
      </c>
    </row>
    <row r="24" spans="1:3">
      <c r="A24" s="23">
        <v>23</v>
      </c>
      <c r="B24" s="24" t="s">
        <v>67</v>
      </c>
      <c r="C24" s="23">
        <v>98</v>
      </c>
    </row>
    <row r="25" spans="1:3">
      <c r="A25" s="23">
        <v>24</v>
      </c>
      <c r="B25" s="24" t="s">
        <v>69</v>
      </c>
      <c r="C25" s="23">
        <v>98</v>
      </c>
    </row>
    <row r="26" spans="1:3">
      <c r="A26" s="23">
        <v>25</v>
      </c>
      <c r="B26" s="24" t="s">
        <v>73</v>
      </c>
      <c r="C26" s="23">
        <v>98</v>
      </c>
    </row>
    <row r="27" spans="1:3">
      <c r="A27" s="23">
        <v>26</v>
      </c>
      <c r="B27" s="24" t="s">
        <v>74</v>
      </c>
      <c r="C27" s="23">
        <v>98</v>
      </c>
    </row>
    <row r="28" spans="1:3">
      <c r="A28" s="23">
        <v>27</v>
      </c>
      <c r="B28" s="24" t="s">
        <v>46</v>
      </c>
      <c r="C28" s="23">
        <v>98</v>
      </c>
    </row>
    <row r="29" spans="1:3">
      <c r="A29" s="23">
        <v>28</v>
      </c>
      <c r="B29" s="24" t="s">
        <v>48</v>
      </c>
      <c r="C29" s="23">
        <v>98</v>
      </c>
    </row>
    <row r="30" spans="1:3">
      <c r="A30" s="23">
        <v>29</v>
      </c>
      <c r="B30" s="24" t="s">
        <v>76</v>
      </c>
      <c r="C30" s="23">
        <v>98</v>
      </c>
    </row>
    <row r="31" spans="1:3">
      <c r="A31" s="23">
        <v>30</v>
      </c>
      <c r="B31" s="24" t="s">
        <v>77</v>
      </c>
      <c r="C31" s="23">
        <v>98</v>
      </c>
    </row>
    <row r="32" spans="1:3">
      <c r="A32" s="23">
        <v>31</v>
      </c>
      <c r="B32" s="24" t="s">
        <v>75</v>
      </c>
      <c r="C32" s="23">
        <v>98</v>
      </c>
    </row>
    <row r="33" spans="1:3">
      <c r="A33" s="23">
        <v>32</v>
      </c>
      <c r="B33" s="25" t="s">
        <v>19</v>
      </c>
      <c r="C33" s="26">
        <v>98</v>
      </c>
    </row>
    <row r="34" spans="1:3">
      <c r="A34" s="23">
        <v>33</v>
      </c>
      <c r="B34" s="25" t="s">
        <v>20</v>
      </c>
      <c r="C34" s="26">
        <v>98</v>
      </c>
    </row>
    <row r="35" spans="1:3">
      <c r="A35" s="23">
        <v>34</v>
      </c>
      <c r="B35" s="25" t="s">
        <v>21</v>
      </c>
      <c r="C35" s="26">
        <v>98</v>
      </c>
    </row>
    <row r="36" spans="1:3">
      <c r="A36" s="23">
        <v>35</v>
      </c>
      <c r="B36" s="25" t="s">
        <v>17</v>
      </c>
      <c r="C36" s="26">
        <v>98</v>
      </c>
    </row>
    <row r="37" spans="1:3">
      <c r="A37" s="23">
        <v>36</v>
      </c>
      <c r="B37" s="25" t="s">
        <v>18</v>
      </c>
      <c r="C37" s="26">
        <v>100</v>
      </c>
    </row>
    <row r="38" spans="1:3">
      <c r="A38" s="23">
        <v>37</v>
      </c>
      <c r="B38" s="25" t="s">
        <v>22</v>
      </c>
      <c r="C38" s="26">
        <v>98</v>
      </c>
    </row>
    <row r="39" spans="1:3">
      <c r="A39" s="23">
        <v>38</v>
      </c>
      <c r="B39" s="25" t="s">
        <v>23</v>
      </c>
      <c r="C39" s="26">
        <v>100</v>
      </c>
    </row>
    <row r="40" spans="1:3">
      <c r="A40" s="23">
        <v>39</v>
      </c>
      <c r="B40" s="25" t="s">
        <v>24</v>
      </c>
      <c r="C40" s="26">
        <v>100</v>
      </c>
    </row>
    <row r="41" spans="1:3">
      <c r="A41" s="23">
        <v>40</v>
      </c>
      <c r="B41" s="25" t="s">
        <v>25</v>
      </c>
      <c r="C41" s="26">
        <v>98</v>
      </c>
    </row>
    <row r="42" spans="1:3">
      <c r="A42" s="23">
        <v>41</v>
      </c>
      <c r="B42" s="25" t="s">
        <v>26</v>
      </c>
      <c r="C42" s="26">
        <v>100</v>
      </c>
    </row>
    <row r="43" spans="1:3">
      <c r="A43" s="23">
        <v>42</v>
      </c>
      <c r="B43" s="25" t="s">
        <v>27</v>
      </c>
      <c r="C43" s="26">
        <v>100</v>
      </c>
    </row>
    <row r="44" spans="1:3">
      <c r="A44" s="23">
        <v>43</v>
      </c>
      <c r="B44" s="25" t="s">
        <v>28</v>
      </c>
      <c r="C44" s="26">
        <v>98</v>
      </c>
    </row>
    <row r="45" spans="1:3">
      <c r="A45" s="23">
        <v>44</v>
      </c>
      <c r="B45" s="25" t="s">
        <v>29</v>
      </c>
      <c r="C45" s="26">
        <v>100</v>
      </c>
    </row>
    <row r="46" spans="1:3">
      <c r="A46" s="23">
        <v>45</v>
      </c>
      <c r="B46" s="25" t="s">
        <v>32</v>
      </c>
      <c r="C46" s="26">
        <v>98</v>
      </c>
    </row>
    <row r="47" spans="1:3">
      <c r="A47" s="23">
        <v>46</v>
      </c>
      <c r="B47" s="25" t="s">
        <v>30</v>
      </c>
      <c r="C47" s="26">
        <v>98</v>
      </c>
    </row>
    <row r="48" spans="1:3">
      <c r="A48" s="23">
        <v>47</v>
      </c>
      <c r="B48" s="25" t="s">
        <v>31</v>
      </c>
      <c r="C48" s="26">
        <v>98</v>
      </c>
    </row>
    <row r="49" spans="1:3">
      <c r="A49" s="23">
        <v>48</v>
      </c>
      <c r="B49" s="25" t="s">
        <v>33</v>
      </c>
      <c r="C49" s="26">
        <v>98</v>
      </c>
    </row>
    <row r="50" spans="1:3">
      <c r="A50" s="23">
        <v>49</v>
      </c>
      <c r="B50" s="25" t="s">
        <v>34</v>
      </c>
      <c r="C50" s="26">
        <v>98</v>
      </c>
    </row>
    <row r="51" spans="1:3">
      <c r="A51" s="23">
        <v>50</v>
      </c>
      <c r="B51" s="25" t="s">
        <v>35</v>
      </c>
      <c r="C51" s="26">
        <v>98</v>
      </c>
    </row>
    <row r="52" spans="1:3">
      <c r="A52" s="23">
        <v>51</v>
      </c>
      <c r="B52" s="25" t="s">
        <v>36</v>
      </c>
      <c r="C52" s="26">
        <v>98</v>
      </c>
    </row>
    <row r="53" spans="1:3">
      <c r="A53" s="23">
        <v>52</v>
      </c>
      <c r="B53" s="25" t="s">
        <v>37</v>
      </c>
      <c r="C53" s="26">
        <v>100</v>
      </c>
    </row>
    <row r="54" spans="1:3">
      <c r="A54" s="23">
        <v>53</v>
      </c>
      <c r="B54" s="25" t="s">
        <v>38</v>
      </c>
      <c r="C54" s="26">
        <v>98</v>
      </c>
    </row>
    <row r="55" spans="1:3">
      <c r="A55" s="23">
        <v>54</v>
      </c>
      <c r="B55" s="25" t="s">
        <v>39</v>
      </c>
      <c r="C55" s="26">
        <v>100</v>
      </c>
    </row>
    <row r="56" spans="1:3">
      <c r="A56" s="23">
        <v>55</v>
      </c>
      <c r="B56" s="25" t="s">
        <v>40</v>
      </c>
      <c r="C56" s="26">
        <v>100</v>
      </c>
    </row>
    <row r="57" spans="1:3">
      <c r="A57" s="23">
        <v>56</v>
      </c>
      <c r="B57" s="25" t="s">
        <v>41</v>
      </c>
      <c r="C57" s="26">
        <v>98</v>
      </c>
    </row>
    <row r="58" spans="1:3">
      <c r="A58" s="23">
        <v>57</v>
      </c>
      <c r="B58" s="25" t="s">
        <v>42</v>
      </c>
      <c r="C58" s="26">
        <v>98</v>
      </c>
    </row>
    <row r="59" spans="1:3">
      <c r="A59" s="23">
        <v>58</v>
      </c>
      <c r="B59" s="25" t="s">
        <v>43</v>
      </c>
      <c r="C59" s="26">
        <v>98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zoomScale="85" zoomScaleNormal="85" workbookViewId="0">
      <selection activeCell="F4" sqref="F4"/>
    </sheetView>
  </sheetViews>
  <sheetFormatPr defaultColWidth="9" defaultRowHeight="14.25" outlineLevelCol="3"/>
  <cols>
    <col min="1" max="1" width="9" style="13"/>
    <col min="2" max="2" width="18.1" style="13" customWidth="1"/>
    <col min="3" max="3" width="31.1" style="13" customWidth="1"/>
    <col min="4" max="16384" width="9" style="1"/>
  </cols>
  <sheetData>
    <row r="1" s="1" customFormat="1" ht="30" customHeight="1" spans="1:4">
      <c r="A1" s="14" t="s">
        <v>1034</v>
      </c>
      <c r="B1" s="14"/>
      <c r="C1" s="14"/>
      <c r="D1" s="15"/>
    </row>
    <row r="2" s="1" customFormat="1" spans="1:4">
      <c r="A2" s="16" t="s">
        <v>1</v>
      </c>
      <c r="B2" s="16" t="s">
        <v>110</v>
      </c>
      <c r="C2" s="16" t="s">
        <v>14</v>
      </c>
      <c r="D2" s="17" t="s">
        <v>122</v>
      </c>
    </row>
    <row r="3" s="1" customFormat="1" spans="1:4">
      <c r="A3" s="18">
        <v>1</v>
      </c>
      <c r="B3" s="19" t="s">
        <v>53</v>
      </c>
      <c r="C3" s="16" t="s">
        <v>1035</v>
      </c>
      <c r="D3" s="17">
        <v>2</v>
      </c>
    </row>
    <row r="4" s="1" customFormat="1" spans="1:4">
      <c r="A4" s="18">
        <v>2</v>
      </c>
      <c r="B4" s="19" t="s">
        <v>54</v>
      </c>
      <c r="C4" s="16" t="s">
        <v>1035</v>
      </c>
      <c r="D4" s="17">
        <v>2</v>
      </c>
    </row>
    <row r="5" s="1" customFormat="1" spans="1:4">
      <c r="A5" s="18">
        <v>3</v>
      </c>
      <c r="B5" s="19" t="s">
        <v>56</v>
      </c>
      <c r="C5" s="16" t="s">
        <v>1035</v>
      </c>
      <c r="D5" s="17">
        <v>2</v>
      </c>
    </row>
    <row r="6" s="1" customFormat="1" spans="1:4">
      <c r="A6" s="18">
        <v>4</v>
      </c>
      <c r="B6" s="20" t="s">
        <v>1036</v>
      </c>
      <c r="C6" s="16" t="s">
        <v>1035</v>
      </c>
      <c r="D6" s="17">
        <v>2</v>
      </c>
    </row>
    <row r="7" s="1" customFormat="1" spans="1:4">
      <c r="A7" s="18">
        <v>5</v>
      </c>
      <c r="B7" s="19" t="s">
        <v>62</v>
      </c>
      <c r="C7" s="16" t="s">
        <v>1035</v>
      </c>
      <c r="D7" s="17">
        <v>2</v>
      </c>
    </row>
    <row r="8" s="1" customFormat="1" spans="1:4">
      <c r="A8" s="18">
        <v>6</v>
      </c>
      <c r="B8" s="19" t="s">
        <v>61</v>
      </c>
      <c r="C8" s="16" t="s">
        <v>1035</v>
      </c>
      <c r="D8" s="17">
        <v>2</v>
      </c>
    </row>
    <row r="9" s="1" customFormat="1" spans="1:4">
      <c r="A9" s="18">
        <v>7</v>
      </c>
      <c r="B9" s="19" t="s">
        <v>57</v>
      </c>
      <c r="C9" s="16" t="s">
        <v>1035</v>
      </c>
      <c r="D9" s="17">
        <v>2</v>
      </c>
    </row>
    <row r="10" s="1" customFormat="1" spans="1:4">
      <c r="A10" s="18">
        <v>8</v>
      </c>
      <c r="B10" s="19" t="s">
        <v>59</v>
      </c>
      <c r="C10" s="16" t="s">
        <v>1035</v>
      </c>
      <c r="D10" s="17">
        <v>2</v>
      </c>
    </row>
    <row r="11" s="1" customFormat="1" spans="1:4">
      <c r="A11" s="18">
        <v>9</v>
      </c>
      <c r="B11" s="19" t="s">
        <v>58</v>
      </c>
      <c r="C11" s="16" t="s">
        <v>1035</v>
      </c>
      <c r="D11" s="17">
        <v>2</v>
      </c>
    </row>
    <row r="12" s="1" customFormat="1" spans="1:4">
      <c r="A12" s="18">
        <v>10</v>
      </c>
      <c r="B12" s="19" t="s">
        <v>60</v>
      </c>
      <c r="C12" s="16" t="s">
        <v>1035</v>
      </c>
      <c r="D12" s="17">
        <v>2</v>
      </c>
    </row>
    <row r="13" s="1" customFormat="1" spans="1:4">
      <c r="A13" s="18">
        <v>11</v>
      </c>
      <c r="B13" s="19" t="s">
        <v>63</v>
      </c>
      <c r="C13" s="16" t="s">
        <v>1035</v>
      </c>
      <c r="D13" s="17">
        <v>2</v>
      </c>
    </row>
    <row r="14" s="1" customFormat="1" spans="1:4">
      <c r="A14" s="18">
        <v>12</v>
      </c>
      <c r="B14" s="19" t="s">
        <v>64</v>
      </c>
      <c r="C14" s="16" t="s">
        <v>1035</v>
      </c>
      <c r="D14" s="17">
        <v>2</v>
      </c>
    </row>
    <row r="15" s="1" customFormat="1" spans="1:4">
      <c r="A15" s="18">
        <v>13</v>
      </c>
      <c r="B15" s="19" t="s">
        <v>799</v>
      </c>
      <c r="C15" s="16" t="s">
        <v>1035</v>
      </c>
      <c r="D15" s="17">
        <v>2</v>
      </c>
    </row>
    <row r="16" s="1" customFormat="1" spans="1:4">
      <c r="A16" s="18">
        <v>14</v>
      </c>
      <c r="B16" s="19" t="s">
        <v>49</v>
      </c>
      <c r="C16" s="16" t="s">
        <v>1035</v>
      </c>
      <c r="D16" s="17">
        <v>2</v>
      </c>
    </row>
    <row r="17" s="1" customFormat="1" spans="1:4">
      <c r="A17" s="18">
        <v>15</v>
      </c>
      <c r="B17" s="19" t="s">
        <v>51</v>
      </c>
      <c r="C17" s="16" t="s">
        <v>1035</v>
      </c>
      <c r="D17" s="17">
        <v>2</v>
      </c>
    </row>
    <row r="18" s="1" customFormat="1" spans="1:4">
      <c r="A18" s="18">
        <v>16</v>
      </c>
      <c r="B18" s="19" t="s">
        <v>52</v>
      </c>
      <c r="C18" s="16" t="s">
        <v>1035</v>
      </c>
      <c r="D18" s="17">
        <v>2</v>
      </c>
    </row>
    <row r="19" s="1" customFormat="1" spans="1:4">
      <c r="A19" s="18">
        <v>17</v>
      </c>
      <c r="B19" s="19" t="s">
        <v>50</v>
      </c>
      <c r="C19" s="16" t="s">
        <v>1035</v>
      </c>
      <c r="D19" s="17">
        <v>2</v>
      </c>
    </row>
    <row r="20" s="1" customFormat="1" spans="1:4">
      <c r="A20" s="18">
        <v>18</v>
      </c>
      <c r="B20" s="19" t="s">
        <v>70</v>
      </c>
      <c r="C20" s="16" t="s">
        <v>1035</v>
      </c>
      <c r="D20" s="17">
        <v>2</v>
      </c>
    </row>
    <row r="21" s="1" customFormat="1" spans="1:4">
      <c r="A21" s="18">
        <v>19</v>
      </c>
      <c r="B21" s="19" t="s">
        <v>71</v>
      </c>
      <c r="C21" s="16" t="s">
        <v>1035</v>
      </c>
      <c r="D21" s="17">
        <v>2</v>
      </c>
    </row>
    <row r="22" s="1" customFormat="1" spans="1:4">
      <c r="A22" s="18">
        <v>20</v>
      </c>
      <c r="B22" s="19" t="s">
        <v>72</v>
      </c>
      <c r="C22" s="16" t="s">
        <v>1035</v>
      </c>
      <c r="D22" s="17">
        <v>2</v>
      </c>
    </row>
    <row r="23" s="1" customFormat="1" spans="1:4">
      <c r="A23" s="18">
        <v>21</v>
      </c>
      <c r="B23" s="19" t="s">
        <v>66</v>
      </c>
      <c r="C23" s="16" t="s">
        <v>1035</v>
      </c>
      <c r="D23" s="17">
        <v>2</v>
      </c>
    </row>
    <row r="24" s="1" customFormat="1" spans="1:4">
      <c r="A24" s="18">
        <v>22</v>
      </c>
      <c r="B24" s="19" t="s">
        <v>68</v>
      </c>
      <c r="C24" s="16" t="s">
        <v>1035</v>
      </c>
      <c r="D24" s="17">
        <v>2</v>
      </c>
    </row>
    <row r="25" s="1" customFormat="1" spans="1:4">
      <c r="A25" s="18">
        <v>23</v>
      </c>
      <c r="B25" s="19" t="s">
        <v>67</v>
      </c>
      <c r="C25" s="16" t="s">
        <v>1035</v>
      </c>
      <c r="D25" s="17">
        <v>2</v>
      </c>
    </row>
    <row r="26" s="1" customFormat="1" spans="1:4">
      <c r="A26" s="18">
        <v>24</v>
      </c>
      <c r="B26" s="19" t="s">
        <v>69</v>
      </c>
      <c r="C26" s="16" t="s">
        <v>1035</v>
      </c>
      <c r="D26" s="17">
        <v>2</v>
      </c>
    </row>
    <row r="27" s="1" customFormat="1" spans="1:4">
      <c r="A27" s="18">
        <v>25</v>
      </c>
      <c r="B27" s="19" t="s">
        <v>73</v>
      </c>
      <c r="C27" s="16" t="s">
        <v>1035</v>
      </c>
      <c r="D27" s="17">
        <v>2</v>
      </c>
    </row>
    <row r="28" s="1" customFormat="1" spans="1:4">
      <c r="A28" s="18">
        <v>26</v>
      </c>
      <c r="B28" s="19" t="s">
        <v>74</v>
      </c>
      <c r="C28" s="16" t="s">
        <v>1035</v>
      </c>
      <c r="D28" s="17">
        <v>2</v>
      </c>
    </row>
    <row r="29" s="1" customFormat="1" spans="1:4">
      <c r="A29" s="18">
        <v>27</v>
      </c>
      <c r="B29" s="19" t="s">
        <v>46</v>
      </c>
      <c r="C29" s="16" t="s">
        <v>1035</v>
      </c>
      <c r="D29" s="17">
        <v>2</v>
      </c>
    </row>
    <row r="30" s="1" customFormat="1" spans="1:4">
      <c r="A30" s="18">
        <v>28</v>
      </c>
      <c r="B30" s="19" t="s">
        <v>48</v>
      </c>
      <c r="C30" s="16" t="s">
        <v>1035</v>
      </c>
      <c r="D30" s="17">
        <v>2</v>
      </c>
    </row>
    <row r="31" s="1" customFormat="1" spans="1:4">
      <c r="A31" s="16">
        <v>29</v>
      </c>
      <c r="B31" s="19" t="s">
        <v>76</v>
      </c>
      <c r="C31" s="16" t="s">
        <v>1035</v>
      </c>
      <c r="D31" s="17">
        <v>2</v>
      </c>
    </row>
    <row r="32" s="1" customFormat="1" spans="1:4">
      <c r="A32" s="16">
        <v>30</v>
      </c>
      <c r="B32" s="19" t="s">
        <v>77</v>
      </c>
      <c r="C32" s="16" t="s">
        <v>1035</v>
      </c>
      <c r="D32" s="17">
        <v>2</v>
      </c>
    </row>
    <row r="33" s="1" customFormat="1" spans="1:4">
      <c r="A33" s="16">
        <v>31</v>
      </c>
      <c r="B33" s="19" t="s">
        <v>1037</v>
      </c>
      <c r="C33" s="16" t="s">
        <v>1035</v>
      </c>
      <c r="D33" s="17">
        <v>2</v>
      </c>
    </row>
    <row r="34" s="1" customFormat="1" spans="1:4">
      <c r="A34" s="16">
        <v>32</v>
      </c>
      <c r="B34" s="21" t="s">
        <v>19</v>
      </c>
      <c r="C34" s="16" t="s">
        <v>1035</v>
      </c>
      <c r="D34" s="17">
        <v>2</v>
      </c>
    </row>
    <row r="35" s="1" customFormat="1" spans="1:4">
      <c r="A35" s="16">
        <v>33</v>
      </c>
      <c r="B35" s="21" t="s">
        <v>20</v>
      </c>
      <c r="C35" s="16" t="s">
        <v>1035</v>
      </c>
      <c r="D35" s="17">
        <v>2</v>
      </c>
    </row>
    <row r="36" s="1" customFormat="1" spans="1:4">
      <c r="A36" s="16">
        <v>34</v>
      </c>
      <c r="B36" s="21" t="s">
        <v>21</v>
      </c>
      <c r="C36" s="16" t="s">
        <v>1035</v>
      </c>
      <c r="D36" s="17">
        <v>2</v>
      </c>
    </row>
    <row r="37" s="1" customFormat="1" spans="1:4">
      <c r="A37" s="16">
        <v>35</v>
      </c>
      <c r="B37" s="21" t="s">
        <v>17</v>
      </c>
      <c r="C37" s="16" t="s">
        <v>1035</v>
      </c>
      <c r="D37" s="17">
        <v>2</v>
      </c>
    </row>
    <row r="38" s="1" customFormat="1" spans="1:4">
      <c r="A38" s="16">
        <v>36</v>
      </c>
      <c r="B38" s="21" t="s">
        <v>22</v>
      </c>
      <c r="C38" s="16" t="s">
        <v>1035</v>
      </c>
      <c r="D38" s="17">
        <v>2</v>
      </c>
    </row>
    <row r="39" s="1" customFormat="1" spans="1:4">
      <c r="A39" s="16">
        <v>37</v>
      </c>
      <c r="B39" s="21" t="s">
        <v>25</v>
      </c>
      <c r="C39" s="16" t="s">
        <v>1035</v>
      </c>
      <c r="D39" s="17">
        <v>2</v>
      </c>
    </row>
    <row r="40" s="1" customFormat="1" spans="1:4">
      <c r="A40" s="16">
        <v>38</v>
      </c>
      <c r="B40" s="21" t="s">
        <v>28</v>
      </c>
      <c r="C40" s="16" t="s">
        <v>1035</v>
      </c>
      <c r="D40" s="17">
        <v>2</v>
      </c>
    </row>
    <row r="41" s="1" customFormat="1" spans="1:4">
      <c r="A41" s="16">
        <v>39</v>
      </c>
      <c r="B41" s="21" t="s">
        <v>1038</v>
      </c>
      <c r="C41" s="16" t="s">
        <v>1035</v>
      </c>
      <c r="D41" s="17">
        <v>2</v>
      </c>
    </row>
    <row r="42" s="1" customFormat="1" spans="1:4">
      <c r="A42" s="16">
        <v>40</v>
      </c>
      <c r="B42" s="21" t="s">
        <v>1039</v>
      </c>
      <c r="C42" s="16" t="s">
        <v>1035</v>
      </c>
      <c r="D42" s="17">
        <v>2</v>
      </c>
    </row>
    <row r="43" s="1" customFormat="1" spans="1:4">
      <c r="A43" s="16">
        <v>41</v>
      </c>
      <c r="B43" s="21" t="s">
        <v>1040</v>
      </c>
      <c r="C43" s="16" t="s">
        <v>1035</v>
      </c>
      <c r="D43" s="17">
        <v>2</v>
      </c>
    </row>
    <row r="44" s="1" customFormat="1" spans="1:4">
      <c r="A44" s="16">
        <v>42</v>
      </c>
      <c r="B44" s="21" t="s">
        <v>33</v>
      </c>
      <c r="C44" s="16" t="s">
        <v>1035</v>
      </c>
      <c r="D44" s="17">
        <v>2</v>
      </c>
    </row>
    <row r="45" s="1" customFormat="1" spans="1:4">
      <c r="A45" s="16">
        <v>43</v>
      </c>
      <c r="B45" s="21" t="s">
        <v>34</v>
      </c>
      <c r="C45" s="16" t="s">
        <v>1035</v>
      </c>
      <c r="D45" s="17">
        <v>2</v>
      </c>
    </row>
    <row r="46" s="1" customFormat="1" spans="1:4">
      <c r="A46" s="16">
        <v>44</v>
      </c>
      <c r="B46" s="21" t="s">
        <v>35</v>
      </c>
      <c r="C46" s="16" t="s">
        <v>1035</v>
      </c>
      <c r="D46" s="17">
        <v>2</v>
      </c>
    </row>
    <row r="47" s="1" customFormat="1" spans="1:4">
      <c r="A47" s="16">
        <v>45</v>
      </c>
      <c r="B47" s="21" t="s">
        <v>36</v>
      </c>
      <c r="C47" s="16" t="s">
        <v>1035</v>
      </c>
      <c r="D47" s="17">
        <v>2</v>
      </c>
    </row>
    <row r="48" s="1" customFormat="1" spans="1:4">
      <c r="A48" s="16">
        <v>46</v>
      </c>
      <c r="B48" s="21" t="s">
        <v>38</v>
      </c>
      <c r="C48" s="16" t="s">
        <v>1035</v>
      </c>
      <c r="D48" s="17">
        <v>2</v>
      </c>
    </row>
    <row r="49" s="1" customFormat="1" spans="1:4">
      <c r="A49" s="16">
        <v>47</v>
      </c>
      <c r="B49" s="21" t="s">
        <v>41</v>
      </c>
      <c r="C49" s="16" t="s">
        <v>1035</v>
      </c>
      <c r="D49" s="17">
        <v>2</v>
      </c>
    </row>
    <row r="50" s="1" customFormat="1" spans="1:4">
      <c r="A50" s="16">
        <v>48</v>
      </c>
      <c r="B50" s="21" t="s">
        <v>42</v>
      </c>
      <c r="C50" s="16" t="s">
        <v>1035</v>
      </c>
      <c r="D50" s="17">
        <v>2</v>
      </c>
    </row>
    <row r="51" s="1" customFormat="1" spans="1:4">
      <c r="A51" s="16"/>
      <c r="B51" s="16"/>
      <c r="C51" s="16"/>
      <c r="D51" s="17"/>
    </row>
    <row r="52" s="1" customFormat="1" spans="1:4">
      <c r="A52" s="16"/>
      <c r="B52" s="16"/>
      <c r="C52" s="16"/>
      <c r="D52" s="17"/>
    </row>
    <row r="53" s="1" customFormat="1" spans="1:4">
      <c r="A53" s="16" t="s">
        <v>1</v>
      </c>
      <c r="B53" s="16" t="s">
        <v>110</v>
      </c>
      <c r="C53" s="16" t="s">
        <v>14</v>
      </c>
      <c r="D53" s="17" t="s">
        <v>1041</v>
      </c>
    </row>
    <row r="54" s="1" customFormat="1" spans="1:4">
      <c r="A54" s="16"/>
      <c r="B54" s="16"/>
      <c r="C54" s="16"/>
      <c r="D54" s="17"/>
    </row>
    <row r="55" s="1" customFormat="1" spans="1:4">
      <c r="A55" s="16"/>
      <c r="B55" s="16"/>
      <c r="C55" s="16"/>
      <c r="D55" s="17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E10" sqref="E10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46</v>
      </c>
      <c r="C28" s="6">
        <v>100</v>
      </c>
    </row>
    <row r="29" spans="1:3">
      <c r="A29" s="4">
        <v>29</v>
      </c>
      <c r="B29" s="7" t="s">
        <v>48</v>
      </c>
      <c r="C29" s="6">
        <v>100</v>
      </c>
    </row>
    <row r="30" spans="1:3">
      <c r="A30" s="4">
        <v>30</v>
      </c>
      <c r="B30" s="7" t="s">
        <v>49</v>
      </c>
      <c r="C30" s="6">
        <v>100</v>
      </c>
    </row>
    <row r="31" spans="1:3">
      <c r="A31" s="4">
        <v>31</v>
      </c>
      <c r="B31" s="7" t="s">
        <v>50</v>
      </c>
      <c r="C31" s="6">
        <v>100</v>
      </c>
    </row>
    <row r="32" spans="1:3">
      <c r="A32" s="4">
        <v>32</v>
      </c>
      <c r="B32" s="7" t="s">
        <v>51</v>
      </c>
      <c r="C32" s="6">
        <v>100</v>
      </c>
    </row>
    <row r="33" spans="1:3">
      <c r="A33" s="4">
        <v>33</v>
      </c>
      <c r="B33" s="7" t="s">
        <v>52</v>
      </c>
      <c r="C33" s="6">
        <v>100</v>
      </c>
    </row>
    <row r="34" spans="1:3">
      <c r="A34" s="4">
        <v>34</v>
      </c>
      <c r="B34" s="7" t="s">
        <v>53</v>
      </c>
      <c r="C34" s="6">
        <v>100</v>
      </c>
    </row>
    <row r="35" spans="1:3">
      <c r="A35" s="4">
        <v>35</v>
      </c>
      <c r="B35" s="7" t="s">
        <v>54</v>
      </c>
      <c r="C35" s="6">
        <v>100</v>
      </c>
    </row>
    <row r="36" spans="1:3">
      <c r="A36" s="4">
        <v>36</v>
      </c>
      <c r="B36" s="7" t="s">
        <v>55</v>
      </c>
      <c r="C36" s="6">
        <v>100</v>
      </c>
    </row>
    <row r="37" spans="1:3">
      <c r="A37" s="4">
        <v>37</v>
      </c>
      <c r="B37" s="7" t="s">
        <v>56</v>
      </c>
      <c r="C37" s="6">
        <v>100</v>
      </c>
    </row>
    <row r="38" spans="1:3">
      <c r="A38" s="4">
        <v>38</v>
      </c>
      <c r="B38" s="7" t="s">
        <v>57</v>
      </c>
      <c r="C38" s="6">
        <v>100</v>
      </c>
    </row>
    <row r="39" spans="1:3">
      <c r="A39" s="4">
        <v>39</v>
      </c>
      <c r="B39" s="7" t="s">
        <v>58</v>
      </c>
      <c r="C39" s="6">
        <v>100</v>
      </c>
    </row>
    <row r="40" spans="1:3">
      <c r="A40" s="4">
        <v>40</v>
      </c>
      <c r="B40" s="7" t="s">
        <v>59</v>
      </c>
      <c r="C40" s="6">
        <v>100</v>
      </c>
    </row>
    <row r="41" spans="1:3">
      <c r="A41" s="4">
        <v>41</v>
      </c>
      <c r="B41" s="7" t="s">
        <v>60</v>
      </c>
      <c r="C41" s="6">
        <v>100</v>
      </c>
    </row>
    <row r="42" spans="1:3">
      <c r="A42" s="4">
        <v>42</v>
      </c>
      <c r="B42" s="7" t="s">
        <v>61</v>
      </c>
      <c r="C42" s="6">
        <v>100</v>
      </c>
    </row>
    <row r="43" spans="1:3">
      <c r="A43" s="4">
        <v>43</v>
      </c>
      <c r="B43" s="7" t="s">
        <v>62</v>
      </c>
      <c r="C43" s="6">
        <v>100</v>
      </c>
    </row>
    <row r="44" spans="1:3">
      <c r="A44" s="4">
        <v>44</v>
      </c>
      <c r="B44" s="7" t="s">
        <v>63</v>
      </c>
      <c r="C44" s="6">
        <v>100</v>
      </c>
    </row>
    <row r="45" spans="1:3">
      <c r="A45" s="4">
        <v>45</v>
      </c>
      <c r="B45" s="7" t="s">
        <v>64</v>
      </c>
      <c r="C45" s="6">
        <v>100</v>
      </c>
    </row>
    <row r="46" spans="1:3">
      <c r="A46" s="4">
        <v>46</v>
      </c>
      <c r="B46" s="7" t="s">
        <v>65</v>
      </c>
      <c r="C46" s="6">
        <v>100</v>
      </c>
    </row>
    <row r="47" spans="1:3">
      <c r="A47" s="4">
        <v>47</v>
      </c>
      <c r="B47" s="7" t="s">
        <v>66</v>
      </c>
      <c r="C47" s="6">
        <v>100</v>
      </c>
    </row>
    <row r="48" spans="1:3">
      <c r="A48" s="4">
        <v>48</v>
      </c>
      <c r="B48" s="7" t="s">
        <v>67</v>
      </c>
      <c r="C48" s="6">
        <v>100</v>
      </c>
    </row>
    <row r="49" spans="1:3">
      <c r="A49" s="4">
        <v>49</v>
      </c>
      <c r="B49" s="7" t="s">
        <v>68</v>
      </c>
      <c r="C49" s="6">
        <v>100</v>
      </c>
    </row>
    <row r="50" spans="1:3">
      <c r="A50" s="4">
        <v>50</v>
      </c>
      <c r="B50" s="7" t="s">
        <v>69</v>
      </c>
      <c r="C50" s="6">
        <v>100</v>
      </c>
    </row>
    <row r="51" spans="1:3">
      <c r="A51" s="4">
        <v>51</v>
      </c>
      <c r="B51" s="7" t="s">
        <v>70</v>
      </c>
      <c r="C51" s="6">
        <v>100</v>
      </c>
    </row>
    <row r="52" spans="1:3">
      <c r="A52" s="4">
        <v>52</v>
      </c>
      <c r="B52" s="8" t="s">
        <v>71</v>
      </c>
      <c r="C52" s="6">
        <v>100</v>
      </c>
    </row>
    <row r="53" spans="1:3">
      <c r="A53" s="4">
        <v>53</v>
      </c>
      <c r="B53" s="7" t="s">
        <v>72</v>
      </c>
      <c r="C53" s="6">
        <v>100</v>
      </c>
    </row>
    <row r="54" spans="1:3">
      <c r="A54" s="4">
        <v>54</v>
      </c>
      <c r="B54" s="7" t="s">
        <v>73</v>
      </c>
      <c r="C54" s="6">
        <v>100</v>
      </c>
    </row>
    <row r="55" spans="1:3">
      <c r="A55" s="4">
        <v>55</v>
      </c>
      <c r="B55" s="7" t="s">
        <v>74</v>
      </c>
      <c r="C55" s="6">
        <v>100</v>
      </c>
    </row>
    <row r="56" spans="1:3">
      <c r="A56" s="4">
        <v>56</v>
      </c>
      <c r="B56" s="7" t="s">
        <v>75</v>
      </c>
      <c r="C56" s="6">
        <v>100</v>
      </c>
    </row>
    <row r="57" spans="1:3">
      <c r="A57" s="4">
        <v>57</v>
      </c>
      <c r="B57" s="7" t="s">
        <v>76</v>
      </c>
      <c r="C57" s="6">
        <v>100</v>
      </c>
    </row>
    <row r="58" spans="1:3">
      <c r="A58" s="4">
        <v>58</v>
      </c>
      <c r="B58" s="7" t="s">
        <v>77</v>
      </c>
      <c r="C58" s="6">
        <v>100</v>
      </c>
    </row>
    <row r="59" spans="1:3">
      <c r="A59" s="4">
        <v>59</v>
      </c>
      <c r="B59" s="9" t="s">
        <v>79</v>
      </c>
      <c r="C59" s="6">
        <v>100</v>
      </c>
    </row>
    <row r="60" spans="1:3">
      <c r="A60" s="4">
        <v>60</v>
      </c>
      <c r="B60" s="10" t="s">
        <v>80</v>
      </c>
      <c r="C60" s="6">
        <v>100</v>
      </c>
    </row>
    <row r="61" spans="1:3">
      <c r="A61" s="4">
        <v>61</v>
      </c>
      <c r="B61" s="10" t="s">
        <v>81</v>
      </c>
      <c r="C61" s="6">
        <v>100</v>
      </c>
    </row>
    <row r="62" spans="1:3">
      <c r="A62" s="4">
        <v>62</v>
      </c>
      <c r="B62" s="11" t="s">
        <v>82</v>
      </c>
      <c r="C62" s="6">
        <v>100</v>
      </c>
    </row>
    <row r="63" spans="1:3">
      <c r="A63" s="4">
        <v>63</v>
      </c>
      <c r="B63" s="11" t="s">
        <v>83</v>
      </c>
      <c r="C63" s="6">
        <v>100</v>
      </c>
    </row>
    <row r="64" spans="1:3">
      <c r="A64" s="4">
        <v>64</v>
      </c>
      <c r="B64" s="11" t="s">
        <v>84</v>
      </c>
      <c r="C64" s="6">
        <v>100</v>
      </c>
    </row>
    <row r="65" spans="1:3">
      <c r="A65" s="4">
        <v>65</v>
      </c>
      <c r="B65" s="11" t="s">
        <v>85</v>
      </c>
      <c r="C65" s="6">
        <v>100</v>
      </c>
    </row>
    <row r="66" spans="1:3">
      <c r="A66" s="4">
        <v>66</v>
      </c>
      <c r="B66" s="11" t="s">
        <v>86</v>
      </c>
      <c r="C66" s="6">
        <v>100</v>
      </c>
    </row>
    <row r="67" spans="1:3">
      <c r="A67" s="4">
        <v>67</v>
      </c>
      <c r="B67" s="11" t="s">
        <v>87</v>
      </c>
      <c r="C67" s="6">
        <v>100</v>
      </c>
    </row>
    <row r="68" spans="1:3">
      <c r="A68" s="4">
        <v>68</v>
      </c>
      <c r="B68" s="11" t="s">
        <v>88</v>
      </c>
      <c r="C68" s="6">
        <v>100</v>
      </c>
    </row>
    <row r="69" spans="1:3">
      <c r="A69" s="4">
        <v>69</v>
      </c>
      <c r="B69" s="11" t="s">
        <v>89</v>
      </c>
      <c r="C69" s="6">
        <v>100</v>
      </c>
    </row>
    <row r="70" spans="1:3">
      <c r="A70" s="4">
        <v>70</v>
      </c>
      <c r="B70" s="11" t="s">
        <v>90</v>
      </c>
      <c r="C70" s="6">
        <v>100</v>
      </c>
    </row>
    <row r="71" spans="1:3">
      <c r="A71" s="4">
        <v>71</v>
      </c>
      <c r="B71" s="11" t="s">
        <v>91</v>
      </c>
      <c r="C71" s="6">
        <v>100</v>
      </c>
    </row>
    <row r="72" spans="1:3">
      <c r="A72" s="4">
        <v>72</v>
      </c>
      <c r="B72" s="11" t="s">
        <v>92</v>
      </c>
      <c r="C72" s="6">
        <v>100</v>
      </c>
    </row>
    <row r="73" spans="1:3">
      <c r="A73" s="4">
        <v>73</v>
      </c>
      <c r="B73" s="11" t="s">
        <v>93</v>
      </c>
      <c r="C73" s="6">
        <v>100</v>
      </c>
    </row>
    <row r="74" spans="1:3">
      <c r="A74" s="4">
        <v>74</v>
      </c>
      <c r="B74" s="11" t="s">
        <v>94</v>
      </c>
      <c r="C74" s="6">
        <v>100</v>
      </c>
    </row>
    <row r="75" spans="1:3">
      <c r="A75" s="4">
        <v>75</v>
      </c>
      <c r="B75" s="11" t="s">
        <v>95</v>
      </c>
      <c r="C75" s="6">
        <v>100</v>
      </c>
    </row>
    <row r="76" spans="1:3">
      <c r="A76" s="4">
        <v>76</v>
      </c>
      <c r="B76" s="11" t="s">
        <v>96</v>
      </c>
      <c r="C76" s="6">
        <v>100</v>
      </c>
    </row>
    <row r="77" spans="1:3">
      <c r="A77" s="4">
        <v>77</v>
      </c>
      <c r="B77" s="11" t="s">
        <v>97</v>
      </c>
      <c r="C77" s="6">
        <v>100</v>
      </c>
    </row>
    <row r="78" spans="1:3">
      <c r="A78" s="4">
        <v>78</v>
      </c>
      <c r="B78" s="11" t="s">
        <v>98</v>
      </c>
      <c r="C78" s="6">
        <v>100</v>
      </c>
    </row>
    <row r="79" spans="1:3">
      <c r="A79" s="4">
        <v>79</v>
      </c>
      <c r="B79" s="11" t="s">
        <v>99</v>
      </c>
      <c r="C79" s="6">
        <v>100</v>
      </c>
    </row>
    <row r="80" spans="1:3">
      <c r="A80" s="4">
        <v>80</v>
      </c>
      <c r="B80" s="11" t="s">
        <v>100</v>
      </c>
      <c r="C80" s="6">
        <v>100</v>
      </c>
    </row>
    <row r="81" spans="1:3">
      <c r="A81" s="4">
        <v>81</v>
      </c>
      <c r="B81" s="11" t="s">
        <v>101</v>
      </c>
      <c r="C81" s="6">
        <v>100</v>
      </c>
    </row>
    <row r="82" spans="1:3">
      <c r="A82" s="4">
        <v>82</v>
      </c>
      <c r="B82" s="11" t="s">
        <v>102</v>
      </c>
      <c r="C82" s="6">
        <v>100</v>
      </c>
    </row>
    <row r="83" spans="1:3">
      <c r="A83" s="4">
        <v>83</v>
      </c>
      <c r="B83" s="11" t="s">
        <v>103</v>
      </c>
      <c r="C83" s="6">
        <v>100</v>
      </c>
    </row>
    <row r="84" spans="1:3">
      <c r="A84" s="4">
        <v>84</v>
      </c>
      <c r="B84" s="11" t="s">
        <v>104</v>
      </c>
      <c r="C84" s="6">
        <v>100</v>
      </c>
    </row>
    <row r="85" spans="1:3">
      <c r="A85" s="4">
        <v>85</v>
      </c>
      <c r="B85" s="12" t="s">
        <v>105</v>
      </c>
      <c r="C85" s="6">
        <v>100</v>
      </c>
    </row>
    <row r="86" spans="1:3">
      <c r="A86" s="4">
        <v>86</v>
      </c>
      <c r="B86" s="11" t="s">
        <v>106</v>
      </c>
      <c r="C86" s="6">
        <v>100</v>
      </c>
    </row>
    <row r="87" spans="1:3">
      <c r="A87" s="4">
        <v>87</v>
      </c>
      <c r="B87" s="11" t="s">
        <v>107</v>
      </c>
      <c r="C87" s="6">
        <v>100</v>
      </c>
    </row>
    <row r="88" spans="1:3">
      <c r="A88" s="4">
        <v>88</v>
      </c>
      <c r="B88" s="11" t="s">
        <v>108</v>
      </c>
      <c r="C88" s="6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4" sqref="F4"/>
    </sheetView>
  </sheetViews>
  <sheetFormatPr defaultColWidth="9" defaultRowHeight="14.2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1042</v>
      </c>
      <c r="B1" s="2"/>
      <c r="C1" s="2"/>
      <c r="D1" s="2"/>
    </row>
    <row r="2" spans="1:4">
      <c r="A2" s="3" t="s">
        <v>1</v>
      </c>
      <c r="B2" s="3" t="s">
        <v>110</v>
      </c>
      <c r="C2" s="3" t="s">
        <v>14</v>
      </c>
      <c r="D2" s="3" t="s">
        <v>122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A2" sqref="A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2" t="s">
        <v>110</v>
      </c>
      <c r="C1" s="22" t="s">
        <v>111</v>
      </c>
    </row>
    <row r="2" spans="1:3">
      <c r="A2" s="4">
        <v>1</v>
      </c>
      <c r="B2" s="5" t="s">
        <v>17</v>
      </c>
      <c r="C2" s="29"/>
    </row>
    <row r="3" spans="1:3">
      <c r="A3" s="4">
        <v>2</v>
      </c>
      <c r="B3" s="5" t="s">
        <v>18</v>
      </c>
      <c r="C3" s="29"/>
    </row>
    <row r="4" spans="1:3">
      <c r="A4" s="4">
        <v>3</v>
      </c>
      <c r="B4" s="5" t="s">
        <v>19</v>
      </c>
      <c r="C4" s="29"/>
    </row>
    <row r="5" spans="1:3">
      <c r="A5" s="4">
        <v>4</v>
      </c>
      <c r="B5" s="5" t="s">
        <v>20</v>
      </c>
      <c r="C5" s="29"/>
    </row>
    <row r="6" spans="1:3">
      <c r="A6" s="4">
        <v>5</v>
      </c>
      <c r="B6" s="5" t="s">
        <v>21</v>
      </c>
      <c r="C6" s="29"/>
    </row>
    <row r="7" spans="1:3">
      <c r="A7" s="4">
        <v>6</v>
      </c>
      <c r="B7" s="5" t="s">
        <v>22</v>
      </c>
      <c r="C7" s="29"/>
    </row>
    <row r="8" spans="1:3">
      <c r="A8" s="4">
        <v>7</v>
      </c>
      <c r="B8" s="5" t="s">
        <v>23</v>
      </c>
      <c r="C8" s="29"/>
    </row>
    <row r="9" spans="1:3">
      <c r="A9" s="4">
        <v>8</v>
      </c>
      <c r="B9" s="5" t="s">
        <v>24</v>
      </c>
      <c r="C9" s="29"/>
    </row>
    <row r="10" spans="1:3">
      <c r="A10" s="4">
        <v>9</v>
      </c>
      <c r="B10" s="5" t="s">
        <v>25</v>
      </c>
      <c r="C10" s="29"/>
    </row>
    <row r="11" spans="1:3">
      <c r="A11" s="4">
        <v>10</v>
      </c>
      <c r="B11" s="5" t="s">
        <v>26</v>
      </c>
      <c r="C11" s="29"/>
    </row>
    <row r="12" spans="1:3">
      <c r="A12" s="4">
        <v>11</v>
      </c>
      <c r="B12" s="5" t="s">
        <v>27</v>
      </c>
      <c r="C12" s="29"/>
    </row>
    <row r="13" spans="1:3">
      <c r="A13" s="4">
        <v>12</v>
      </c>
      <c r="B13" s="5" t="s">
        <v>28</v>
      </c>
      <c r="C13" s="29"/>
    </row>
    <row r="14" spans="1:3">
      <c r="A14" s="4">
        <v>13</v>
      </c>
      <c r="B14" s="5" t="s">
        <v>29</v>
      </c>
      <c r="C14" s="29"/>
    </row>
    <row r="15" spans="1:3">
      <c r="A15" s="4">
        <v>14</v>
      </c>
      <c r="B15" s="5" t="s">
        <v>30</v>
      </c>
      <c r="C15" s="29"/>
    </row>
    <row r="16" spans="1:3">
      <c r="A16" s="4">
        <v>15</v>
      </c>
      <c r="B16" s="5" t="s">
        <v>31</v>
      </c>
      <c r="C16" s="29"/>
    </row>
    <row r="17" spans="1:3">
      <c r="A17" s="4">
        <v>16</v>
      </c>
      <c r="B17" s="5" t="s">
        <v>32</v>
      </c>
      <c r="C17" s="29"/>
    </row>
    <row r="18" spans="1:3">
      <c r="A18" s="4">
        <v>17</v>
      </c>
      <c r="B18" s="5" t="s">
        <v>33</v>
      </c>
      <c r="C18" s="29"/>
    </row>
    <row r="19" spans="1:3">
      <c r="A19" s="4">
        <v>18</v>
      </c>
      <c r="B19" s="5" t="s">
        <v>34</v>
      </c>
      <c r="C19" s="29"/>
    </row>
    <row r="20" spans="1:3">
      <c r="A20" s="4">
        <v>19</v>
      </c>
      <c r="B20" s="5" t="s">
        <v>35</v>
      </c>
      <c r="C20" s="29"/>
    </row>
    <row r="21" spans="1:3">
      <c r="A21" s="4">
        <v>20</v>
      </c>
      <c r="B21" s="5" t="s">
        <v>36</v>
      </c>
      <c r="C21" s="29"/>
    </row>
    <row r="22" spans="1:3">
      <c r="A22" s="4">
        <v>21</v>
      </c>
      <c r="B22" s="5" t="s">
        <v>37</v>
      </c>
      <c r="C22" s="29"/>
    </row>
    <row r="23" spans="1:3">
      <c r="A23" s="4">
        <v>22</v>
      </c>
      <c r="B23" s="5" t="s">
        <v>38</v>
      </c>
      <c r="C23" s="29"/>
    </row>
    <row r="24" spans="1:3">
      <c r="A24" s="4">
        <v>23</v>
      </c>
      <c r="B24" s="5" t="s">
        <v>39</v>
      </c>
      <c r="C24" s="29"/>
    </row>
    <row r="25" spans="1:3">
      <c r="A25" s="4">
        <v>24</v>
      </c>
      <c r="B25" s="5" t="s">
        <v>40</v>
      </c>
      <c r="C25" s="29"/>
    </row>
    <row r="26" spans="1:3">
      <c r="A26" s="4">
        <v>25</v>
      </c>
      <c r="B26" s="5" t="s">
        <v>41</v>
      </c>
      <c r="C26" s="29"/>
    </row>
    <row r="27" spans="1:3">
      <c r="A27" s="4">
        <v>26</v>
      </c>
      <c r="B27" s="5" t="s">
        <v>42</v>
      </c>
      <c r="C27" s="29"/>
    </row>
    <row r="28" spans="1:3">
      <c r="A28" s="4">
        <v>27</v>
      </c>
      <c r="B28" s="5" t="s">
        <v>43</v>
      </c>
      <c r="C28" s="29"/>
    </row>
    <row r="29" spans="1:3">
      <c r="A29" s="4">
        <v>28</v>
      </c>
      <c r="B29" s="7" t="s">
        <v>46</v>
      </c>
      <c r="C29" s="295"/>
    </row>
    <row r="30" spans="1:3">
      <c r="A30" s="4">
        <v>29</v>
      </c>
      <c r="B30" s="7" t="s">
        <v>48</v>
      </c>
      <c r="C30" s="295"/>
    </row>
    <row r="31" spans="1:3">
      <c r="A31" s="4">
        <v>30</v>
      </c>
      <c r="B31" s="7" t="s">
        <v>49</v>
      </c>
      <c r="C31" s="295"/>
    </row>
    <row r="32" spans="1:3">
      <c r="A32" s="4">
        <v>31</v>
      </c>
      <c r="B32" s="7" t="s">
        <v>50</v>
      </c>
      <c r="C32" s="295"/>
    </row>
    <row r="33" spans="1:3">
      <c r="A33" s="4">
        <v>32</v>
      </c>
      <c r="B33" s="7" t="s">
        <v>51</v>
      </c>
      <c r="C33" s="295"/>
    </row>
    <row r="34" spans="1:3">
      <c r="A34" s="4">
        <v>33</v>
      </c>
      <c r="B34" s="7" t="s">
        <v>52</v>
      </c>
      <c r="C34" s="295"/>
    </row>
    <row r="35" spans="1:3">
      <c r="A35" s="4">
        <v>34</v>
      </c>
      <c r="B35" s="7" t="s">
        <v>53</v>
      </c>
      <c r="C35" s="295"/>
    </row>
    <row r="36" spans="1:3">
      <c r="A36" s="4">
        <v>35</v>
      </c>
      <c r="B36" s="7" t="s">
        <v>54</v>
      </c>
      <c r="C36" s="295"/>
    </row>
    <row r="37" spans="1:3">
      <c r="A37" s="4">
        <v>36</v>
      </c>
      <c r="B37" s="7" t="s">
        <v>55</v>
      </c>
      <c r="C37" s="295"/>
    </row>
    <row r="38" spans="1:3">
      <c r="A38" s="4">
        <v>37</v>
      </c>
      <c r="B38" s="7" t="s">
        <v>56</v>
      </c>
      <c r="C38" s="295"/>
    </row>
    <row r="39" spans="1:3">
      <c r="A39" s="4">
        <v>38</v>
      </c>
      <c r="B39" s="7" t="s">
        <v>57</v>
      </c>
      <c r="C39" s="295"/>
    </row>
    <row r="40" spans="1:3">
      <c r="A40" s="4">
        <v>39</v>
      </c>
      <c r="B40" s="7" t="s">
        <v>58</v>
      </c>
      <c r="C40" s="295"/>
    </row>
    <row r="41" spans="1:3">
      <c r="A41" s="4">
        <v>40</v>
      </c>
      <c r="B41" s="7" t="s">
        <v>59</v>
      </c>
      <c r="C41" s="295"/>
    </row>
    <row r="42" spans="1:3">
      <c r="A42" s="4">
        <v>41</v>
      </c>
      <c r="B42" s="7" t="s">
        <v>60</v>
      </c>
      <c r="C42" s="295"/>
    </row>
    <row r="43" spans="1:3">
      <c r="A43" s="4">
        <v>42</v>
      </c>
      <c r="B43" s="7" t="s">
        <v>61</v>
      </c>
      <c r="C43" s="295"/>
    </row>
    <row r="44" spans="1:3">
      <c r="A44" s="4">
        <v>43</v>
      </c>
      <c r="B44" s="7" t="s">
        <v>62</v>
      </c>
      <c r="C44" s="295"/>
    </row>
    <row r="45" spans="1:3">
      <c r="A45" s="4">
        <v>44</v>
      </c>
      <c r="B45" s="7" t="s">
        <v>63</v>
      </c>
      <c r="C45" s="295"/>
    </row>
    <row r="46" spans="1:3">
      <c r="A46" s="4">
        <v>45</v>
      </c>
      <c r="B46" s="7" t="s">
        <v>64</v>
      </c>
      <c r="C46" s="295"/>
    </row>
    <row r="47" spans="1:3">
      <c r="A47" s="4">
        <v>46</v>
      </c>
      <c r="B47" s="7" t="s">
        <v>65</v>
      </c>
      <c r="C47" s="295"/>
    </row>
    <row r="48" spans="1:3">
      <c r="A48" s="4">
        <v>47</v>
      </c>
      <c r="B48" s="7" t="s">
        <v>66</v>
      </c>
      <c r="C48" s="295"/>
    </row>
    <row r="49" spans="1:3">
      <c r="A49" s="4">
        <v>48</v>
      </c>
      <c r="B49" s="7" t="s">
        <v>67</v>
      </c>
      <c r="C49" s="295"/>
    </row>
    <row r="50" spans="1:3">
      <c r="A50" s="4">
        <v>49</v>
      </c>
      <c r="B50" s="7" t="s">
        <v>68</v>
      </c>
      <c r="C50" s="295"/>
    </row>
    <row r="51" spans="1:3">
      <c r="A51" s="4">
        <v>50</v>
      </c>
      <c r="B51" s="7" t="s">
        <v>69</v>
      </c>
      <c r="C51" s="295"/>
    </row>
    <row r="52" spans="1:3">
      <c r="A52" s="4">
        <v>51</v>
      </c>
      <c r="B52" s="7" t="s">
        <v>70</v>
      </c>
      <c r="C52" s="295"/>
    </row>
    <row r="53" spans="1:3">
      <c r="A53" s="4">
        <v>52</v>
      </c>
      <c r="B53" s="8" t="s">
        <v>71</v>
      </c>
      <c r="C53" s="295"/>
    </row>
    <row r="54" spans="1:3">
      <c r="A54" s="4">
        <v>53</v>
      </c>
      <c r="B54" s="7" t="s">
        <v>72</v>
      </c>
      <c r="C54" s="295"/>
    </row>
    <row r="55" spans="1:3">
      <c r="A55" s="4">
        <v>54</v>
      </c>
      <c r="B55" s="7" t="s">
        <v>73</v>
      </c>
      <c r="C55" s="295"/>
    </row>
    <row r="56" spans="1:3">
      <c r="A56" s="4">
        <v>55</v>
      </c>
      <c r="B56" s="7" t="s">
        <v>74</v>
      </c>
      <c r="C56" s="295"/>
    </row>
    <row r="57" spans="1:3">
      <c r="A57" s="4">
        <v>56</v>
      </c>
      <c r="B57" s="7" t="s">
        <v>75</v>
      </c>
      <c r="C57" s="295"/>
    </row>
    <row r="58" spans="1:3">
      <c r="A58" s="4">
        <v>57</v>
      </c>
      <c r="B58" s="7" t="s">
        <v>76</v>
      </c>
      <c r="C58" s="295"/>
    </row>
    <row r="59" spans="1:3">
      <c r="A59" s="4">
        <v>58</v>
      </c>
      <c r="B59" s="7" t="s">
        <v>77</v>
      </c>
      <c r="C59" s="295"/>
    </row>
    <row r="60" spans="1:3">
      <c r="A60" s="4">
        <v>59</v>
      </c>
      <c r="B60" s="10" t="s">
        <v>79</v>
      </c>
      <c r="C60" s="295"/>
    </row>
    <row r="61" spans="1:3">
      <c r="A61" s="4">
        <v>60</v>
      </c>
      <c r="B61" s="10" t="s">
        <v>80</v>
      </c>
      <c r="C61" s="295"/>
    </row>
    <row r="62" spans="1:3">
      <c r="A62" s="4">
        <v>61</v>
      </c>
      <c r="B62" s="10" t="s">
        <v>81</v>
      </c>
      <c r="C62" s="295"/>
    </row>
    <row r="63" spans="1:3">
      <c r="A63" s="4">
        <v>62</v>
      </c>
      <c r="B63" s="11" t="s">
        <v>82</v>
      </c>
      <c r="C63" s="295"/>
    </row>
    <row r="64" spans="1:3">
      <c r="A64" s="4">
        <v>63</v>
      </c>
      <c r="B64" s="11" t="s">
        <v>83</v>
      </c>
      <c r="C64" s="295"/>
    </row>
    <row r="65" spans="1:3">
      <c r="A65" s="4">
        <v>64</v>
      </c>
      <c r="B65" s="11" t="s">
        <v>84</v>
      </c>
      <c r="C65" s="295"/>
    </row>
    <row r="66" spans="1:3">
      <c r="A66" s="4">
        <v>65</v>
      </c>
      <c r="B66" s="11" t="s">
        <v>85</v>
      </c>
      <c r="C66" s="295"/>
    </row>
    <row r="67" spans="1:3">
      <c r="A67" s="4">
        <v>66</v>
      </c>
      <c r="B67" s="11" t="s">
        <v>86</v>
      </c>
      <c r="C67" s="295"/>
    </row>
    <row r="68" spans="1:3">
      <c r="A68" s="4">
        <v>67</v>
      </c>
      <c r="B68" s="11" t="s">
        <v>87</v>
      </c>
      <c r="C68" s="295"/>
    </row>
    <row r="69" spans="1:3">
      <c r="A69" s="4">
        <v>68</v>
      </c>
      <c r="B69" s="11" t="s">
        <v>88</v>
      </c>
      <c r="C69" s="295"/>
    </row>
    <row r="70" spans="1:3">
      <c r="A70" s="4">
        <v>69</v>
      </c>
      <c r="B70" s="11" t="s">
        <v>89</v>
      </c>
      <c r="C70" s="295"/>
    </row>
    <row r="71" spans="1:3">
      <c r="A71" s="4">
        <v>70</v>
      </c>
      <c r="B71" s="11" t="s">
        <v>90</v>
      </c>
      <c r="C71" s="295"/>
    </row>
    <row r="72" spans="1:3">
      <c r="A72" s="4">
        <v>71</v>
      </c>
      <c r="B72" s="11" t="s">
        <v>91</v>
      </c>
      <c r="C72" s="295"/>
    </row>
    <row r="73" spans="1:3">
      <c r="A73" s="4">
        <v>72</v>
      </c>
      <c r="B73" s="11" t="s">
        <v>92</v>
      </c>
      <c r="C73" s="295"/>
    </row>
    <row r="74" spans="1:3">
      <c r="A74" s="4">
        <v>73</v>
      </c>
      <c r="B74" s="11" t="s">
        <v>93</v>
      </c>
      <c r="C74" s="295"/>
    </row>
    <row r="75" spans="1:3">
      <c r="A75" s="4">
        <v>74</v>
      </c>
      <c r="B75" s="11" t="s">
        <v>94</v>
      </c>
      <c r="C75" s="295"/>
    </row>
    <row r="76" spans="1:3">
      <c r="A76" s="4">
        <v>75</v>
      </c>
      <c r="B76" s="11" t="s">
        <v>95</v>
      </c>
      <c r="C76" s="295"/>
    </row>
    <row r="77" spans="1:3">
      <c r="A77" s="4">
        <v>76</v>
      </c>
      <c r="B77" s="11" t="s">
        <v>96</v>
      </c>
      <c r="C77" s="295"/>
    </row>
    <row r="78" spans="1:3">
      <c r="A78" s="4">
        <v>77</v>
      </c>
      <c r="B78" s="11" t="s">
        <v>97</v>
      </c>
      <c r="C78" s="295"/>
    </row>
    <row r="79" spans="1:3">
      <c r="A79" s="4">
        <v>78</v>
      </c>
      <c r="B79" s="11" t="s">
        <v>98</v>
      </c>
      <c r="C79" s="295"/>
    </row>
    <row r="80" spans="1:3">
      <c r="A80" s="4">
        <v>79</v>
      </c>
      <c r="B80" s="11" t="s">
        <v>99</v>
      </c>
      <c r="C80" s="295"/>
    </row>
    <row r="81" spans="1:3">
      <c r="A81" s="4">
        <v>80</v>
      </c>
      <c r="B81" s="11" t="s">
        <v>100</v>
      </c>
      <c r="C81" s="295"/>
    </row>
    <row r="82" spans="1:3">
      <c r="A82" s="4">
        <v>81</v>
      </c>
      <c r="B82" s="11" t="s">
        <v>101</v>
      </c>
      <c r="C82" s="295"/>
    </row>
    <row r="83" spans="1:3">
      <c r="A83" s="4">
        <v>82</v>
      </c>
      <c r="B83" s="11" t="s">
        <v>102</v>
      </c>
      <c r="C83" s="295"/>
    </row>
    <row r="84" spans="1:3">
      <c r="A84" s="4">
        <v>83</v>
      </c>
      <c r="B84" s="11" t="s">
        <v>103</v>
      </c>
      <c r="C84" s="295"/>
    </row>
    <row r="85" spans="1:3">
      <c r="A85" s="4">
        <v>84</v>
      </c>
      <c r="B85" s="11" t="s">
        <v>104</v>
      </c>
      <c r="C85" s="295"/>
    </row>
    <row r="86" spans="1:3">
      <c r="A86" s="4">
        <v>85</v>
      </c>
      <c r="B86" s="11" t="s">
        <v>105</v>
      </c>
      <c r="C86" s="295"/>
    </row>
    <row r="87" spans="1:3">
      <c r="A87" s="4">
        <v>86</v>
      </c>
      <c r="B87" s="11" t="s">
        <v>106</v>
      </c>
      <c r="C87" s="295"/>
    </row>
    <row r="88" spans="1:3">
      <c r="A88" s="4">
        <v>87</v>
      </c>
      <c r="B88" s="11" t="s">
        <v>107</v>
      </c>
      <c r="C88" s="295"/>
    </row>
    <row r="89" spans="1:3">
      <c r="A89" s="4">
        <v>88</v>
      </c>
      <c r="B89" s="11" t="s">
        <v>108</v>
      </c>
      <c r="C89" s="295"/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workbookViewId="0">
      <selection activeCell="O16" sqref="O16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74" t="s">
        <v>112</v>
      </c>
      <c r="B1" s="275" t="s">
        <v>113</v>
      </c>
      <c r="C1" s="275" t="s">
        <v>114</v>
      </c>
      <c r="D1" s="3" t="s">
        <v>115</v>
      </c>
      <c r="E1" s="276" t="s">
        <v>116</v>
      </c>
      <c r="F1" s="3" t="s">
        <v>111</v>
      </c>
    </row>
    <row r="2" spans="1:6">
      <c r="A2" s="5" t="s">
        <v>17</v>
      </c>
      <c r="B2" s="277"/>
      <c r="C2" s="278"/>
      <c r="D2" s="279"/>
      <c r="E2" s="280"/>
      <c r="F2" s="279"/>
    </row>
    <row r="3" spans="1:6">
      <c r="A3" s="5" t="s">
        <v>18</v>
      </c>
      <c r="B3" s="277"/>
      <c r="C3" s="278"/>
      <c r="D3" s="279"/>
      <c r="E3" s="280"/>
      <c r="F3" s="279"/>
    </row>
    <row r="4" spans="1:6">
      <c r="A4" s="5" t="s">
        <v>19</v>
      </c>
      <c r="B4" s="277"/>
      <c r="C4" s="278"/>
      <c r="D4" s="279"/>
      <c r="E4" s="280"/>
      <c r="F4" s="279"/>
    </row>
    <row r="5" spans="1:6">
      <c r="A5" s="5" t="s">
        <v>20</v>
      </c>
      <c r="B5" s="277"/>
      <c r="C5" s="278"/>
      <c r="D5" s="279"/>
      <c r="E5" s="280"/>
      <c r="F5" s="279"/>
    </row>
    <row r="6" spans="1:6">
      <c r="A6" s="5" t="s">
        <v>21</v>
      </c>
      <c r="B6" s="277"/>
      <c r="C6" s="278"/>
      <c r="D6" s="279"/>
      <c r="E6" s="280"/>
      <c r="F6" s="279"/>
    </row>
    <row r="7" spans="1:6">
      <c r="A7" s="5" t="s">
        <v>22</v>
      </c>
      <c r="B7" s="277"/>
      <c r="C7" s="278"/>
      <c r="D7" s="279"/>
      <c r="E7" s="280"/>
      <c r="F7" s="279"/>
    </row>
    <row r="8" spans="1:6">
      <c r="A8" s="5" t="s">
        <v>23</v>
      </c>
      <c r="B8" s="277"/>
      <c r="C8" s="278"/>
      <c r="D8" s="279"/>
      <c r="E8" s="280"/>
      <c r="F8" s="279"/>
    </row>
    <row r="9" spans="1:6">
      <c r="A9" s="5" t="s">
        <v>24</v>
      </c>
      <c r="B9" s="277"/>
      <c r="C9" s="278"/>
      <c r="D9" s="279"/>
      <c r="E9" s="280"/>
      <c r="F9" s="279"/>
    </row>
    <row r="10" spans="1:6">
      <c r="A10" s="5" t="s">
        <v>25</v>
      </c>
      <c r="B10" s="277"/>
      <c r="C10" s="278"/>
      <c r="D10" s="279"/>
      <c r="E10" s="280"/>
      <c r="F10" s="279"/>
    </row>
    <row r="11" spans="1:6">
      <c r="A11" s="5" t="s">
        <v>26</v>
      </c>
      <c r="B11" s="277"/>
      <c r="C11" s="278"/>
      <c r="D11" s="279"/>
      <c r="E11" s="280"/>
      <c r="F11" s="279"/>
    </row>
    <row r="12" spans="1:6">
      <c r="A12" s="5" t="s">
        <v>27</v>
      </c>
      <c r="B12" s="277"/>
      <c r="C12" s="278"/>
      <c r="D12" s="279"/>
      <c r="E12" s="280"/>
      <c r="F12" s="279"/>
    </row>
    <row r="13" spans="1:6">
      <c r="A13" s="5" t="s">
        <v>28</v>
      </c>
      <c r="B13" s="277"/>
      <c r="C13" s="278"/>
      <c r="D13" s="279"/>
      <c r="E13" s="280"/>
      <c r="F13" s="279"/>
    </row>
    <row r="14" spans="1:6">
      <c r="A14" s="5" t="s">
        <v>29</v>
      </c>
      <c r="B14" s="277"/>
      <c r="C14" s="278"/>
      <c r="D14" s="279"/>
      <c r="E14" s="280"/>
      <c r="F14" s="279"/>
    </row>
    <row r="15" spans="1:6">
      <c r="A15" s="5" t="s">
        <v>30</v>
      </c>
      <c r="B15" s="277"/>
      <c r="C15" s="278"/>
      <c r="D15" s="279"/>
      <c r="E15" s="280"/>
      <c r="F15" s="279"/>
    </row>
    <row r="16" spans="1:6">
      <c r="A16" s="5" t="s">
        <v>31</v>
      </c>
      <c r="B16" s="277"/>
      <c r="C16" s="278"/>
      <c r="D16" s="279"/>
      <c r="E16" s="280"/>
      <c r="F16" s="279"/>
    </row>
    <row r="17" spans="1:6">
      <c r="A17" s="5" t="s">
        <v>32</v>
      </c>
      <c r="B17" s="277"/>
      <c r="C17" s="278"/>
      <c r="D17" s="279"/>
      <c r="E17" s="280"/>
      <c r="F17" s="279"/>
    </row>
    <row r="18" spans="1:6">
      <c r="A18" s="5" t="s">
        <v>33</v>
      </c>
      <c r="B18" s="277"/>
      <c r="C18" s="278"/>
      <c r="D18" s="279"/>
      <c r="E18" s="280"/>
      <c r="F18" s="279"/>
    </row>
    <row r="19" spans="1:6">
      <c r="A19" s="5" t="s">
        <v>34</v>
      </c>
      <c r="B19" s="277"/>
      <c r="C19" s="278"/>
      <c r="D19" s="279"/>
      <c r="E19" s="280"/>
      <c r="F19" s="279"/>
    </row>
    <row r="20" spans="1:6">
      <c r="A20" s="5" t="s">
        <v>35</v>
      </c>
      <c r="B20" s="277"/>
      <c r="C20" s="278"/>
      <c r="D20" s="279"/>
      <c r="E20" s="280"/>
      <c r="F20" s="279"/>
    </row>
    <row r="21" spans="1:6">
      <c r="A21" s="5" t="s">
        <v>36</v>
      </c>
      <c r="B21" s="277"/>
      <c r="C21" s="278"/>
      <c r="D21" s="279"/>
      <c r="E21" s="280"/>
      <c r="F21" s="279"/>
    </row>
    <row r="22" spans="1:6">
      <c r="A22" s="5" t="s">
        <v>37</v>
      </c>
      <c r="B22" s="277"/>
      <c r="C22" s="278"/>
      <c r="D22" s="279"/>
      <c r="E22" s="280"/>
      <c r="F22" s="279"/>
    </row>
    <row r="23" spans="1:6">
      <c r="A23" s="5" t="s">
        <v>38</v>
      </c>
      <c r="B23" s="277"/>
      <c r="C23" s="278"/>
      <c r="D23" s="279"/>
      <c r="E23" s="280"/>
      <c r="F23" s="279"/>
    </row>
    <row r="24" spans="1:6">
      <c r="A24" s="5" t="s">
        <v>39</v>
      </c>
      <c r="B24" s="277"/>
      <c r="C24" s="278"/>
      <c r="D24" s="279"/>
      <c r="E24" s="280"/>
      <c r="F24" s="279"/>
    </row>
    <row r="25" spans="1:6">
      <c r="A25" s="5" t="s">
        <v>40</v>
      </c>
      <c r="B25" s="277"/>
      <c r="C25" s="278"/>
      <c r="D25" s="279"/>
      <c r="E25" s="280"/>
      <c r="F25" s="279"/>
    </row>
    <row r="26" spans="1:6">
      <c r="A26" s="5" t="s">
        <v>41</v>
      </c>
      <c r="B26" s="277"/>
      <c r="C26" s="278"/>
      <c r="D26" s="279"/>
      <c r="E26" s="280"/>
      <c r="F26" s="279"/>
    </row>
    <row r="27" spans="1:6">
      <c r="A27" s="5" t="s">
        <v>42</v>
      </c>
      <c r="B27" s="277"/>
      <c r="C27" s="278"/>
      <c r="D27" s="279"/>
      <c r="E27" s="280"/>
      <c r="F27" s="279"/>
    </row>
    <row r="28" spans="1:6">
      <c r="A28" s="5" t="s">
        <v>43</v>
      </c>
      <c r="B28" s="277"/>
      <c r="C28" s="278"/>
      <c r="D28" s="279"/>
      <c r="E28" s="280"/>
      <c r="F28" s="279"/>
    </row>
    <row r="29" spans="1:6">
      <c r="A29" s="7" t="s">
        <v>46</v>
      </c>
      <c r="B29" s="281"/>
      <c r="C29" s="282"/>
      <c r="D29" s="283"/>
      <c r="E29" s="284"/>
      <c r="F29" s="283"/>
    </row>
    <row r="30" spans="1:6">
      <c r="A30" s="7" t="s">
        <v>48</v>
      </c>
      <c r="B30" s="281"/>
      <c r="C30" s="282"/>
      <c r="D30" s="283"/>
      <c r="E30" s="284"/>
      <c r="F30" s="283"/>
    </row>
    <row r="31" spans="1:6">
      <c r="A31" s="7" t="s">
        <v>49</v>
      </c>
      <c r="B31" s="281"/>
      <c r="C31" s="282"/>
      <c r="D31" s="283"/>
      <c r="E31" s="284"/>
      <c r="F31" s="283"/>
    </row>
    <row r="32" spans="1:6">
      <c r="A32" s="7" t="s">
        <v>50</v>
      </c>
      <c r="B32" s="281"/>
      <c r="C32" s="282"/>
      <c r="D32" s="283"/>
      <c r="E32" s="284"/>
      <c r="F32" s="283"/>
    </row>
    <row r="33" spans="1:6">
      <c r="A33" s="7" t="s">
        <v>51</v>
      </c>
      <c r="B33" s="281"/>
      <c r="C33" s="282"/>
      <c r="D33" s="285"/>
      <c r="E33" s="284"/>
      <c r="F33" s="283"/>
    </row>
    <row r="34" spans="1:6">
      <c r="A34" s="7" t="s">
        <v>52</v>
      </c>
      <c r="B34" s="281"/>
      <c r="C34" s="282"/>
      <c r="D34" s="285"/>
      <c r="E34" s="284"/>
      <c r="F34" s="283"/>
    </row>
    <row r="35" spans="1:6">
      <c r="A35" s="7" t="s">
        <v>53</v>
      </c>
      <c r="B35" s="281"/>
      <c r="C35" s="282"/>
      <c r="D35" s="283"/>
      <c r="E35" s="284"/>
      <c r="F35" s="283"/>
    </row>
    <row r="36" spans="1:6">
      <c r="A36" s="7" t="s">
        <v>54</v>
      </c>
      <c r="B36" s="281"/>
      <c r="C36" s="282"/>
      <c r="D36" s="283"/>
      <c r="E36" s="284"/>
      <c r="F36" s="283"/>
    </row>
    <row r="37" spans="1:6">
      <c r="A37" s="7" t="s">
        <v>55</v>
      </c>
      <c r="B37" s="281"/>
      <c r="C37" s="282"/>
      <c r="D37" s="283"/>
      <c r="E37" s="284"/>
      <c r="F37" s="283"/>
    </row>
    <row r="38" spans="1:6">
      <c r="A38" s="7" t="s">
        <v>56</v>
      </c>
      <c r="B38" s="281"/>
      <c r="C38" s="282"/>
      <c r="D38" s="283"/>
      <c r="E38" s="284"/>
      <c r="F38" s="283"/>
    </row>
    <row r="39" spans="1:6">
      <c r="A39" s="7" t="s">
        <v>57</v>
      </c>
      <c r="B39" s="281"/>
      <c r="C39" s="282"/>
      <c r="D39" s="283"/>
      <c r="E39" s="284"/>
      <c r="F39" s="283"/>
    </row>
    <row r="40" spans="1:6">
      <c r="A40" s="7" t="s">
        <v>58</v>
      </c>
      <c r="B40" s="281"/>
      <c r="C40" s="282"/>
      <c r="D40" s="283"/>
      <c r="E40" s="284"/>
      <c r="F40" s="283"/>
    </row>
    <row r="41" spans="1:6">
      <c r="A41" s="7" t="s">
        <v>59</v>
      </c>
      <c r="B41" s="281"/>
      <c r="C41" s="282"/>
      <c r="D41" s="283"/>
      <c r="E41" s="284"/>
      <c r="F41" s="283"/>
    </row>
    <row r="42" spans="1:6">
      <c r="A42" s="7" t="s">
        <v>60</v>
      </c>
      <c r="B42" s="281"/>
      <c r="C42" s="282"/>
      <c r="D42" s="283"/>
      <c r="E42" s="284"/>
      <c r="F42" s="283"/>
    </row>
    <row r="43" spans="1:6">
      <c r="A43" s="7" t="s">
        <v>61</v>
      </c>
      <c r="B43" s="281"/>
      <c r="C43" s="282"/>
      <c r="D43" s="283"/>
      <c r="E43" s="284"/>
      <c r="F43" s="283"/>
    </row>
    <row r="44" spans="1:6">
      <c r="A44" s="7" t="s">
        <v>62</v>
      </c>
      <c r="B44" s="281"/>
      <c r="C44" s="282"/>
      <c r="D44" s="283"/>
      <c r="E44" s="284"/>
      <c r="F44" s="283"/>
    </row>
    <row r="45" spans="1:6">
      <c r="A45" s="7" t="s">
        <v>63</v>
      </c>
      <c r="B45" s="281"/>
      <c r="C45" s="282"/>
      <c r="D45" s="283"/>
      <c r="E45" s="284"/>
      <c r="F45" s="283"/>
    </row>
    <row r="46" spans="1:6">
      <c r="A46" s="7" t="s">
        <v>64</v>
      </c>
      <c r="B46" s="281"/>
      <c r="C46" s="282"/>
      <c r="D46" s="283"/>
      <c r="E46" s="284"/>
      <c r="F46" s="283"/>
    </row>
    <row r="47" spans="1:6">
      <c r="A47" s="7" t="s">
        <v>65</v>
      </c>
      <c r="B47" s="281"/>
      <c r="C47" s="282"/>
      <c r="D47" s="283"/>
      <c r="E47" s="284"/>
      <c r="F47" s="283"/>
    </row>
    <row r="48" spans="1:6">
      <c r="A48" s="7" t="s">
        <v>66</v>
      </c>
      <c r="B48" s="281"/>
      <c r="C48" s="282"/>
      <c r="D48" s="283"/>
      <c r="E48" s="284"/>
      <c r="F48" s="283"/>
    </row>
    <row r="49" spans="1:6">
      <c r="A49" s="7" t="s">
        <v>67</v>
      </c>
      <c r="B49" s="281"/>
      <c r="C49" s="282"/>
      <c r="D49" s="283"/>
      <c r="E49" s="284"/>
      <c r="F49" s="283"/>
    </row>
    <row r="50" spans="1:6">
      <c r="A50" s="7" t="s">
        <v>68</v>
      </c>
      <c r="B50" s="281"/>
      <c r="C50" s="282"/>
      <c r="D50" s="283"/>
      <c r="E50" s="284"/>
      <c r="F50" s="283"/>
    </row>
    <row r="51" spans="1:6">
      <c r="A51" s="7" t="s">
        <v>69</v>
      </c>
      <c r="B51" s="281"/>
      <c r="C51" s="282"/>
      <c r="D51" s="283"/>
      <c r="E51" s="284"/>
      <c r="F51" s="283"/>
    </row>
    <row r="52" spans="1:6">
      <c r="A52" s="7" t="s">
        <v>70</v>
      </c>
      <c r="B52" s="281"/>
      <c r="C52" s="282"/>
      <c r="D52" s="283"/>
      <c r="E52" s="284"/>
      <c r="F52" s="283"/>
    </row>
    <row r="53" spans="1:6">
      <c r="A53" s="8" t="s">
        <v>71</v>
      </c>
      <c r="B53" s="281"/>
      <c r="C53" s="282"/>
      <c r="D53" s="283"/>
      <c r="E53" s="284"/>
      <c r="F53" s="283"/>
    </row>
    <row r="54" spans="1:6">
      <c r="A54" s="7" t="s">
        <v>72</v>
      </c>
      <c r="B54" s="281"/>
      <c r="C54" s="282"/>
      <c r="D54" s="283"/>
      <c r="E54" s="284"/>
      <c r="F54" s="283"/>
    </row>
    <row r="55" spans="1:6">
      <c r="A55" s="7" t="s">
        <v>73</v>
      </c>
      <c r="B55" s="286"/>
      <c r="C55" s="282"/>
      <c r="D55" s="283"/>
      <c r="E55" s="284"/>
      <c r="F55" s="283"/>
    </row>
    <row r="56" spans="1:6">
      <c r="A56" s="7" t="s">
        <v>74</v>
      </c>
      <c r="B56" s="286"/>
      <c r="C56" s="282"/>
      <c r="D56" s="283"/>
      <c r="E56" s="284"/>
      <c r="F56" s="283"/>
    </row>
    <row r="57" spans="1:6">
      <c r="A57" s="7" t="s">
        <v>75</v>
      </c>
      <c r="B57" s="286"/>
      <c r="C57" s="282"/>
      <c r="D57" s="283"/>
      <c r="E57" s="284"/>
      <c r="F57" s="283"/>
    </row>
    <row r="58" spans="1:6">
      <c r="A58" s="7" t="s">
        <v>76</v>
      </c>
      <c r="B58" s="286"/>
      <c r="C58" s="282"/>
      <c r="D58" s="283"/>
      <c r="E58" s="284"/>
      <c r="F58" s="283"/>
    </row>
    <row r="59" spans="1:6">
      <c r="A59" s="7" t="s">
        <v>77</v>
      </c>
      <c r="B59" s="286"/>
      <c r="C59" s="282"/>
      <c r="D59" s="283"/>
      <c r="E59" s="284"/>
      <c r="F59" s="283"/>
    </row>
    <row r="60" spans="1:6">
      <c r="A60" s="9" t="s">
        <v>79</v>
      </c>
      <c r="B60" s="287"/>
      <c r="C60" s="10"/>
      <c r="D60" s="288"/>
      <c r="E60" s="289"/>
      <c r="F60" s="288"/>
    </row>
    <row r="61" spans="1:6">
      <c r="A61" s="10" t="s">
        <v>80</v>
      </c>
      <c r="B61" s="287"/>
      <c r="C61" s="10"/>
      <c r="D61" s="288"/>
      <c r="E61" s="289"/>
      <c r="F61" s="288"/>
    </row>
    <row r="62" spans="1:6">
      <c r="A62" s="10" t="s">
        <v>81</v>
      </c>
      <c r="B62" s="287"/>
      <c r="C62" s="10"/>
      <c r="D62" s="288"/>
      <c r="E62" s="289"/>
      <c r="F62" s="288"/>
    </row>
    <row r="63" spans="1:6">
      <c r="A63" s="11" t="s">
        <v>82</v>
      </c>
      <c r="B63" s="287"/>
      <c r="C63" s="10"/>
      <c r="D63" s="288"/>
      <c r="E63" s="289"/>
      <c r="F63" s="288"/>
    </row>
    <row r="64" spans="1:6">
      <c r="A64" s="11" t="s">
        <v>83</v>
      </c>
      <c r="B64" s="287"/>
      <c r="C64" s="10"/>
      <c r="D64" s="288"/>
      <c r="E64" s="289"/>
      <c r="F64" s="288"/>
    </row>
    <row r="65" spans="1:6">
      <c r="A65" s="11" t="s">
        <v>84</v>
      </c>
      <c r="B65" s="287"/>
      <c r="C65" s="10"/>
      <c r="D65" s="288"/>
      <c r="E65" s="289"/>
      <c r="F65" s="288"/>
    </row>
    <row r="66" spans="1:6">
      <c r="A66" s="11" t="s">
        <v>85</v>
      </c>
      <c r="B66" s="287"/>
      <c r="C66" s="10"/>
      <c r="D66" s="288"/>
      <c r="E66" s="289"/>
      <c r="F66" s="288"/>
    </row>
    <row r="67" spans="1:6">
      <c r="A67" s="11" t="s">
        <v>86</v>
      </c>
      <c r="B67" s="287"/>
      <c r="C67" s="10"/>
      <c r="D67" s="288"/>
      <c r="E67" s="289"/>
      <c r="F67" s="288"/>
    </row>
    <row r="68" spans="1:6">
      <c r="A68" s="11" t="s">
        <v>87</v>
      </c>
      <c r="B68" s="287"/>
      <c r="C68" s="10"/>
      <c r="D68" s="288"/>
      <c r="E68" s="289"/>
      <c r="F68" s="288"/>
    </row>
    <row r="69" spans="1:6">
      <c r="A69" s="11" t="s">
        <v>88</v>
      </c>
      <c r="B69" s="287"/>
      <c r="C69" s="10"/>
      <c r="D69" s="288"/>
      <c r="E69" s="289"/>
      <c r="F69" s="288"/>
    </row>
    <row r="70" spans="1:6">
      <c r="A70" s="11" t="s">
        <v>89</v>
      </c>
      <c r="B70" s="287"/>
      <c r="C70" s="10"/>
      <c r="D70" s="288"/>
      <c r="E70" s="289"/>
      <c r="F70" s="288"/>
    </row>
    <row r="71" spans="1:6">
      <c r="A71" s="11" t="s">
        <v>90</v>
      </c>
      <c r="B71" s="287"/>
      <c r="C71" s="10"/>
      <c r="D71" s="288"/>
      <c r="E71" s="289"/>
      <c r="F71" s="288"/>
    </row>
    <row r="72" spans="1:6">
      <c r="A72" s="11" t="s">
        <v>91</v>
      </c>
      <c r="B72" s="287"/>
      <c r="C72" s="10"/>
      <c r="D72" s="288"/>
      <c r="E72" s="289"/>
      <c r="F72" s="288"/>
    </row>
    <row r="73" spans="1:6">
      <c r="A73" s="11" t="s">
        <v>92</v>
      </c>
      <c r="B73" s="287"/>
      <c r="C73" s="10"/>
      <c r="D73" s="288"/>
      <c r="E73" s="289"/>
      <c r="F73" s="288"/>
    </row>
    <row r="74" spans="1:6">
      <c r="A74" s="11" t="s">
        <v>93</v>
      </c>
      <c r="B74" s="287"/>
      <c r="C74" s="10"/>
      <c r="D74" s="288"/>
      <c r="E74" s="289"/>
      <c r="F74" s="288"/>
    </row>
    <row r="75" spans="1:6">
      <c r="A75" s="11" t="s">
        <v>94</v>
      </c>
      <c r="B75" s="287"/>
      <c r="C75" s="10"/>
      <c r="D75" s="288"/>
      <c r="E75" s="289"/>
      <c r="F75" s="288"/>
    </row>
    <row r="76" spans="1:6">
      <c r="A76" s="11" t="s">
        <v>95</v>
      </c>
      <c r="B76" s="287"/>
      <c r="C76" s="10"/>
      <c r="D76" s="288"/>
      <c r="E76" s="289"/>
      <c r="F76" s="288"/>
    </row>
    <row r="77" spans="1:6">
      <c r="A77" s="11" t="s">
        <v>96</v>
      </c>
      <c r="B77" s="287"/>
      <c r="C77" s="10"/>
      <c r="D77" s="288"/>
      <c r="E77" s="289"/>
      <c r="F77" s="288"/>
    </row>
    <row r="78" spans="1:6">
      <c r="A78" s="11" t="s">
        <v>97</v>
      </c>
      <c r="B78" s="287"/>
      <c r="C78" s="10"/>
      <c r="D78" s="288"/>
      <c r="E78" s="289"/>
      <c r="F78" s="288"/>
    </row>
    <row r="79" spans="1:6">
      <c r="A79" s="11" t="s">
        <v>98</v>
      </c>
      <c r="B79" s="287"/>
      <c r="C79" s="10"/>
      <c r="D79" s="288"/>
      <c r="E79" s="289"/>
      <c r="F79" s="288"/>
    </row>
    <row r="80" spans="1:6">
      <c r="A80" s="11" t="s">
        <v>99</v>
      </c>
      <c r="B80" s="287"/>
      <c r="C80" s="10"/>
      <c r="D80" s="288"/>
      <c r="E80" s="289"/>
      <c r="F80" s="288"/>
    </row>
    <row r="81" spans="1:6">
      <c r="A81" s="11" t="s">
        <v>100</v>
      </c>
      <c r="B81" s="287"/>
      <c r="C81" s="287"/>
      <c r="D81" s="287"/>
      <c r="E81" s="290"/>
      <c r="F81" s="288"/>
    </row>
    <row r="82" spans="1:6">
      <c r="A82" s="11" t="s">
        <v>101</v>
      </c>
      <c r="B82" s="287"/>
      <c r="C82" s="287"/>
      <c r="D82" s="287"/>
      <c r="E82" s="290"/>
      <c r="F82" s="288"/>
    </row>
    <row r="83" spans="1:6">
      <c r="A83" s="11" t="s">
        <v>102</v>
      </c>
      <c r="B83" s="287"/>
      <c r="C83" s="287"/>
      <c r="D83" s="287"/>
      <c r="E83" s="290"/>
      <c r="F83" s="288"/>
    </row>
    <row r="84" spans="1:6">
      <c r="A84" s="11" t="s">
        <v>103</v>
      </c>
      <c r="B84" s="287"/>
      <c r="C84" s="287"/>
      <c r="D84" s="287"/>
      <c r="E84" s="290"/>
      <c r="F84" s="288"/>
    </row>
    <row r="85" spans="1:6">
      <c r="A85" s="11" t="s">
        <v>104</v>
      </c>
      <c r="B85" s="287"/>
      <c r="C85" s="287"/>
      <c r="D85" s="287"/>
      <c r="E85" s="290"/>
      <c r="F85" s="288"/>
    </row>
    <row r="86" ht="20" customHeight="1" spans="1:6">
      <c r="A86" s="12" t="s">
        <v>105</v>
      </c>
      <c r="B86" s="291"/>
      <c r="C86" s="10"/>
      <c r="D86" s="288"/>
      <c r="E86" s="289"/>
      <c r="F86" s="288"/>
    </row>
    <row r="87" ht="20" customHeight="1" spans="1:6">
      <c r="A87" s="11" t="s">
        <v>106</v>
      </c>
      <c r="B87" s="291"/>
      <c r="C87" s="10"/>
      <c r="D87" s="288"/>
      <c r="E87" s="289"/>
      <c r="F87" s="288"/>
    </row>
    <row r="88" ht="20" customHeight="1" spans="1:6">
      <c r="A88" s="11" t="s">
        <v>107</v>
      </c>
      <c r="B88" s="291"/>
      <c r="C88" s="10"/>
      <c r="D88" s="288"/>
      <c r="E88" s="289"/>
      <c r="F88" s="288"/>
    </row>
    <row r="89" ht="20" customHeight="1" spans="1:6">
      <c r="A89" s="11" t="s">
        <v>108</v>
      </c>
      <c r="B89" s="292"/>
      <c r="C89" s="9"/>
      <c r="D89" s="293"/>
      <c r="E89" s="294"/>
      <c r="F89" s="293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C23" sqref="C23"/>
    </sheetView>
  </sheetViews>
  <sheetFormatPr defaultColWidth="9" defaultRowHeight="13.5" outlineLevelCol="4"/>
  <cols>
    <col min="1" max="1" width="10.5416666666667" style="36" customWidth="1"/>
    <col min="2" max="2" width="23.3666666666667" style="36" customWidth="1"/>
    <col min="3" max="3" width="24" style="36" customWidth="1"/>
    <col min="4" max="4" width="14.5416666666667" style="36" customWidth="1"/>
    <col min="5" max="5" width="17.3666666666667" style="36" customWidth="1"/>
    <col min="6" max="16384" width="9" style="36"/>
  </cols>
  <sheetData>
    <row r="1" s="36" customFormat="1" ht="32" customHeight="1" spans="1:3">
      <c r="A1" s="270" t="s">
        <v>117</v>
      </c>
      <c r="B1" s="270"/>
      <c r="C1" s="270"/>
    </row>
    <row r="2" s="36" customFormat="1" spans="1:3">
      <c r="A2" s="4" t="s">
        <v>1</v>
      </c>
      <c r="B2" s="4" t="s">
        <v>110</v>
      </c>
      <c r="C2" s="4" t="s">
        <v>111</v>
      </c>
    </row>
    <row r="3" s="36" customFormat="1" spans="1:3">
      <c r="A3" s="4">
        <v>1</v>
      </c>
      <c r="B3" s="4" t="s">
        <v>17</v>
      </c>
      <c r="C3" s="4">
        <v>95</v>
      </c>
    </row>
    <row r="4" s="36" customFormat="1" spans="1:3">
      <c r="A4" s="4">
        <v>2</v>
      </c>
      <c r="B4" s="4" t="s">
        <v>18</v>
      </c>
      <c r="C4" s="4">
        <v>95</v>
      </c>
    </row>
    <row r="5" s="36" customFormat="1" spans="1:3">
      <c r="A5" s="4">
        <v>3</v>
      </c>
      <c r="B5" s="4" t="s">
        <v>19</v>
      </c>
      <c r="C5" s="4">
        <v>97</v>
      </c>
    </row>
    <row r="6" s="36" customFormat="1" spans="1:3">
      <c r="A6" s="4">
        <v>4</v>
      </c>
      <c r="B6" s="4" t="s">
        <v>20</v>
      </c>
      <c r="C6" s="4">
        <v>95</v>
      </c>
    </row>
    <row r="7" s="36" customFormat="1" ht="14.25" spans="1:3">
      <c r="A7" s="4">
        <v>5</v>
      </c>
      <c r="B7" s="245" t="s">
        <v>21</v>
      </c>
      <c r="C7" s="4">
        <f>100-1.5</f>
        <v>98.5</v>
      </c>
    </row>
    <row r="8" s="36" customFormat="1" spans="1:3">
      <c r="A8" s="4">
        <v>6</v>
      </c>
      <c r="B8" s="4" t="s">
        <v>22</v>
      </c>
      <c r="C8" s="4">
        <v>39</v>
      </c>
    </row>
    <row r="9" s="36" customFormat="1" spans="1:3">
      <c r="A9" s="4">
        <v>7</v>
      </c>
      <c r="B9" s="4" t="s">
        <v>23</v>
      </c>
      <c r="C9" s="4">
        <v>80</v>
      </c>
    </row>
    <row r="10" s="36" customFormat="1" ht="14.25" spans="1:3">
      <c r="A10" s="4">
        <v>8</v>
      </c>
      <c r="B10" s="245" t="s">
        <v>118</v>
      </c>
      <c r="C10" s="4">
        <v>90</v>
      </c>
    </row>
    <row r="11" s="36" customFormat="1" spans="1:3">
      <c r="A11" s="4">
        <v>9</v>
      </c>
      <c r="B11" s="4" t="s">
        <v>24</v>
      </c>
      <c r="C11" s="4">
        <v>0</v>
      </c>
    </row>
    <row r="12" s="36" customFormat="1" spans="1:3">
      <c r="A12" s="4">
        <v>10</v>
      </c>
      <c r="B12" s="4" t="s">
        <v>119</v>
      </c>
      <c r="C12" s="4">
        <v>25</v>
      </c>
    </row>
    <row r="13" s="36" customFormat="1" spans="1:3">
      <c r="A13" s="4">
        <v>11</v>
      </c>
      <c r="B13" s="4" t="s">
        <v>25</v>
      </c>
      <c r="C13" s="4">
        <v>17</v>
      </c>
    </row>
    <row r="14" s="36" customFormat="1" ht="14.25" spans="1:5">
      <c r="A14" s="4">
        <v>12</v>
      </c>
      <c r="B14" s="245" t="s">
        <v>26</v>
      </c>
      <c r="C14" s="4">
        <v>95</v>
      </c>
      <c r="E14" s="271"/>
    </row>
    <row r="15" s="36" customFormat="1" ht="14.25" spans="1:5">
      <c r="A15" s="4">
        <v>13</v>
      </c>
      <c r="B15" s="272" t="s">
        <v>27</v>
      </c>
      <c r="C15" s="4">
        <v>100</v>
      </c>
      <c r="E15" s="271"/>
    </row>
    <row r="16" s="36" customFormat="1" ht="14.25" spans="1:5">
      <c r="A16" s="4">
        <v>14</v>
      </c>
      <c r="B16" s="245" t="s">
        <v>28</v>
      </c>
      <c r="C16" s="4">
        <v>100</v>
      </c>
      <c r="E16" s="271"/>
    </row>
    <row r="17" s="36" customFormat="1" spans="1:5">
      <c r="A17" s="4">
        <v>15</v>
      </c>
      <c r="B17" s="4" t="s">
        <v>29</v>
      </c>
      <c r="C17" s="4">
        <v>100</v>
      </c>
      <c r="E17" s="273"/>
    </row>
    <row r="18" s="36" customFormat="1" ht="14.25" spans="1:5">
      <c r="A18" s="4">
        <v>16</v>
      </c>
      <c r="B18" s="245" t="s">
        <v>30</v>
      </c>
      <c r="C18" s="4">
        <v>100</v>
      </c>
      <c r="E18" s="273"/>
    </row>
    <row r="19" s="36" customFormat="1" ht="14.25" spans="1:5">
      <c r="A19" s="4">
        <v>17</v>
      </c>
      <c r="B19" s="245" t="s">
        <v>31</v>
      </c>
      <c r="C19" s="4">
        <v>100</v>
      </c>
      <c r="E19" s="273"/>
    </row>
    <row r="20" s="36" customFormat="1" ht="14.25" spans="1:5">
      <c r="A20" s="4">
        <v>18</v>
      </c>
      <c r="B20" s="245" t="s">
        <v>32</v>
      </c>
      <c r="C20" s="4">
        <v>100</v>
      </c>
      <c r="E20" s="273"/>
    </row>
    <row r="21" s="36" customFormat="1" ht="14.25" spans="1:5">
      <c r="A21" s="4">
        <v>19</v>
      </c>
      <c r="B21" s="245" t="s">
        <v>33</v>
      </c>
      <c r="C21" s="4">
        <v>100</v>
      </c>
      <c r="E21" s="273"/>
    </row>
    <row r="22" s="36" customFormat="1" ht="14.25" spans="1:5">
      <c r="A22" s="4">
        <v>20</v>
      </c>
      <c r="B22" s="245" t="s">
        <v>34</v>
      </c>
      <c r="C22" s="4">
        <v>97</v>
      </c>
      <c r="E22" s="273"/>
    </row>
    <row r="23" s="36" customFormat="1" spans="1:5">
      <c r="A23" s="4">
        <v>21</v>
      </c>
      <c r="B23" s="4" t="s">
        <v>35</v>
      </c>
      <c r="C23" s="4">
        <v>87</v>
      </c>
      <c r="E23" s="273"/>
    </row>
    <row r="24" s="36" customFormat="1" spans="1:5">
      <c r="A24" s="4">
        <v>22</v>
      </c>
      <c r="B24" s="4" t="s">
        <v>36</v>
      </c>
      <c r="C24" s="4">
        <v>82</v>
      </c>
      <c r="E24" s="273"/>
    </row>
    <row r="25" s="36" customFormat="1" spans="1:5">
      <c r="A25" s="4">
        <v>23</v>
      </c>
      <c r="B25" s="4" t="s">
        <v>37</v>
      </c>
      <c r="C25" s="4">
        <v>100</v>
      </c>
      <c r="E25" s="273"/>
    </row>
    <row r="26" s="36" customFormat="1" spans="1:5">
      <c r="A26" s="4">
        <v>24</v>
      </c>
      <c r="B26" s="4" t="s">
        <v>38</v>
      </c>
      <c r="C26" s="4">
        <v>99</v>
      </c>
      <c r="E26" s="271"/>
    </row>
    <row r="27" s="36" customFormat="1" spans="1:5">
      <c r="A27" s="4">
        <v>25</v>
      </c>
      <c r="B27" s="4" t="s">
        <v>39</v>
      </c>
      <c r="C27" s="4">
        <v>94.5</v>
      </c>
      <c r="E27" s="271"/>
    </row>
    <row r="28" s="36" customFormat="1" spans="1:5">
      <c r="A28" s="4">
        <v>26</v>
      </c>
      <c r="B28" s="4" t="s">
        <v>40</v>
      </c>
      <c r="C28" s="4">
        <v>100</v>
      </c>
      <c r="E28" s="271"/>
    </row>
    <row r="29" s="36" customFormat="1" ht="14.25" spans="1:3">
      <c r="A29" s="4">
        <v>27</v>
      </c>
      <c r="B29" s="245" t="s">
        <v>41</v>
      </c>
      <c r="C29" s="4">
        <v>62</v>
      </c>
    </row>
    <row r="30" s="36" customFormat="1" spans="1:3">
      <c r="A30" s="4">
        <v>28</v>
      </c>
      <c r="B30" s="4" t="s">
        <v>42</v>
      </c>
      <c r="C30" s="4">
        <f>100-5.5</f>
        <v>94.5</v>
      </c>
    </row>
    <row r="31" s="36" customFormat="1" spans="1:3">
      <c r="A31" s="4">
        <v>29</v>
      </c>
      <c r="B31" s="4" t="s">
        <v>43</v>
      </c>
      <c r="C31" s="4">
        <v>90</v>
      </c>
    </row>
  </sheetData>
  <sortState ref="B3:C31">
    <sortCondition ref="B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1"/>
  <sheetViews>
    <sheetView workbookViewId="0">
      <selection activeCell="I9" sqref="I9"/>
    </sheetView>
  </sheetViews>
  <sheetFormatPr defaultColWidth="9" defaultRowHeight="13.5"/>
  <cols>
    <col min="1" max="1" width="14.5416666666667" style="38" customWidth="1"/>
    <col min="2" max="2" width="19.5416666666667" style="38" customWidth="1"/>
    <col min="3" max="3" width="17.8" style="38" customWidth="1"/>
    <col min="4" max="5" width="9" style="38"/>
    <col min="6" max="6" width="21.6333333333333" style="38" customWidth="1"/>
    <col min="7" max="16384" width="9" style="38"/>
  </cols>
  <sheetData>
    <row r="1" s="36" customFormat="1" ht="23.4" customHeight="1" spans="1:6">
      <c r="A1" s="263" t="s">
        <v>120</v>
      </c>
      <c r="B1" s="263"/>
      <c r="C1" s="263"/>
      <c r="D1" s="263"/>
      <c r="E1" s="263"/>
      <c r="F1" s="263"/>
    </row>
    <row r="2" s="36" customFormat="1" spans="1:6">
      <c r="A2" s="4" t="s">
        <v>110</v>
      </c>
      <c r="B2" s="4" t="s">
        <v>121</v>
      </c>
      <c r="C2" s="4" t="s">
        <v>14</v>
      </c>
      <c r="D2" s="4" t="s">
        <v>122</v>
      </c>
      <c r="E2" s="4" t="s">
        <v>123</v>
      </c>
      <c r="F2" s="4" t="s">
        <v>124</v>
      </c>
    </row>
    <row r="3" s="36" customFormat="1" spans="1:6">
      <c r="A3" s="4" t="s">
        <v>24</v>
      </c>
      <c r="B3" s="4" t="s">
        <v>125</v>
      </c>
      <c r="C3" s="4" t="s">
        <v>126</v>
      </c>
      <c r="D3" s="4">
        <v>5</v>
      </c>
      <c r="E3" s="4" t="s">
        <v>127</v>
      </c>
      <c r="F3" s="4">
        <f>SUM(D3:D35)</f>
        <v>170</v>
      </c>
    </row>
    <row r="4" s="36" customFormat="1" spans="1:6">
      <c r="A4" s="4"/>
      <c r="B4" s="4" t="s">
        <v>128</v>
      </c>
      <c r="C4" s="4" t="s">
        <v>126</v>
      </c>
      <c r="D4" s="4">
        <v>5</v>
      </c>
      <c r="E4" s="4"/>
      <c r="F4" s="4"/>
    </row>
    <row r="5" s="36" customFormat="1" spans="1:6">
      <c r="A5" s="4"/>
      <c r="B5" s="4" t="s">
        <v>129</v>
      </c>
      <c r="C5" s="4" t="s">
        <v>126</v>
      </c>
      <c r="D5" s="4">
        <v>5</v>
      </c>
      <c r="E5" s="4"/>
      <c r="F5" s="4"/>
    </row>
    <row r="6" s="36" customFormat="1" spans="1:6">
      <c r="A6" s="4"/>
      <c r="B6" s="4" t="s">
        <v>130</v>
      </c>
      <c r="C6" s="4" t="s">
        <v>126</v>
      </c>
      <c r="D6" s="4">
        <v>5</v>
      </c>
      <c r="E6" s="4"/>
      <c r="F6" s="4"/>
    </row>
    <row r="7" s="36" customFormat="1" spans="1:6">
      <c r="A7" s="4"/>
      <c r="B7" s="4" t="s">
        <v>131</v>
      </c>
      <c r="C7" s="4" t="s">
        <v>126</v>
      </c>
      <c r="D7" s="4">
        <v>5</v>
      </c>
      <c r="E7" s="4"/>
      <c r="F7" s="4"/>
    </row>
    <row r="8" s="36" customFormat="1" ht="14.25" spans="1:6">
      <c r="A8" s="4"/>
      <c r="B8" s="245" t="s">
        <v>132</v>
      </c>
      <c r="C8" s="4" t="s">
        <v>133</v>
      </c>
      <c r="D8" s="4">
        <v>10</v>
      </c>
      <c r="E8" s="4" t="s">
        <v>134</v>
      </c>
      <c r="F8" s="4"/>
    </row>
    <row r="9" s="36" customFormat="1" ht="14.25" spans="1:6">
      <c r="A9" s="4"/>
      <c r="B9" s="245" t="s">
        <v>129</v>
      </c>
      <c r="C9" s="4" t="s">
        <v>135</v>
      </c>
      <c r="D9" s="245">
        <v>5</v>
      </c>
      <c r="E9" s="4"/>
      <c r="F9" s="4"/>
    </row>
    <row r="10" s="36" customFormat="1" ht="14.25" spans="1:6">
      <c r="A10" s="4"/>
      <c r="B10" s="245" t="s">
        <v>125</v>
      </c>
      <c r="C10" s="4" t="s">
        <v>135</v>
      </c>
      <c r="D10" s="245">
        <v>5</v>
      </c>
      <c r="E10" s="4"/>
      <c r="F10" s="4"/>
    </row>
    <row r="11" s="36" customFormat="1" ht="14.25" spans="1:6">
      <c r="A11" s="4"/>
      <c r="B11" s="245" t="s">
        <v>128</v>
      </c>
      <c r="C11" s="4" t="s">
        <v>135</v>
      </c>
      <c r="D11" s="245">
        <v>5</v>
      </c>
      <c r="E11" s="4"/>
      <c r="F11" s="4"/>
    </row>
    <row r="12" s="36" customFormat="1" ht="14.25" spans="1:6">
      <c r="A12" s="4"/>
      <c r="B12" s="245" t="s">
        <v>129</v>
      </c>
      <c r="C12" s="245" t="s">
        <v>135</v>
      </c>
      <c r="D12" s="245">
        <v>5</v>
      </c>
      <c r="E12" s="4" t="s">
        <v>136</v>
      </c>
      <c r="F12" s="4"/>
    </row>
    <row r="13" s="36" customFormat="1" ht="14.25" spans="1:6">
      <c r="A13" s="4"/>
      <c r="B13" s="245"/>
      <c r="C13" s="245" t="s">
        <v>126</v>
      </c>
      <c r="D13" s="245">
        <v>5</v>
      </c>
      <c r="E13" s="4"/>
      <c r="F13" s="4"/>
    </row>
    <row r="14" s="36" customFormat="1" ht="14.25" spans="1:6">
      <c r="A14" s="4"/>
      <c r="B14" s="245" t="s">
        <v>125</v>
      </c>
      <c r="C14" s="245" t="s">
        <v>135</v>
      </c>
      <c r="D14" s="245">
        <v>5</v>
      </c>
      <c r="E14" s="4"/>
      <c r="F14" s="4"/>
    </row>
    <row r="15" s="36" customFormat="1" ht="14.25" spans="1:6">
      <c r="A15" s="4"/>
      <c r="B15" s="245"/>
      <c r="C15" s="245" t="s">
        <v>126</v>
      </c>
      <c r="D15" s="245">
        <v>5</v>
      </c>
      <c r="E15" s="4"/>
      <c r="F15" s="4"/>
    </row>
    <row r="16" s="36" customFormat="1" ht="14.25" spans="1:6">
      <c r="A16" s="4"/>
      <c r="B16" s="245" t="s">
        <v>128</v>
      </c>
      <c r="C16" s="245" t="s">
        <v>135</v>
      </c>
      <c r="D16" s="245">
        <v>5</v>
      </c>
      <c r="E16" s="4"/>
      <c r="F16" s="4"/>
    </row>
    <row r="17" s="36" customFormat="1" ht="14.25" spans="1:6">
      <c r="A17" s="4"/>
      <c r="B17" s="245"/>
      <c r="C17" s="245" t="s">
        <v>126</v>
      </c>
      <c r="D17" s="245">
        <v>5</v>
      </c>
      <c r="E17" s="4"/>
      <c r="F17" s="4"/>
    </row>
    <row r="18" s="36" customFormat="1" ht="14.25" spans="1:6">
      <c r="A18" s="4"/>
      <c r="B18" s="245" t="s">
        <v>137</v>
      </c>
      <c r="C18" s="245" t="s">
        <v>135</v>
      </c>
      <c r="D18" s="245">
        <v>5</v>
      </c>
      <c r="E18" s="4"/>
      <c r="F18" s="4"/>
    </row>
    <row r="19" s="36" customFormat="1" ht="14.25" spans="1:6">
      <c r="A19" s="4"/>
      <c r="B19" s="245" t="s">
        <v>130</v>
      </c>
      <c r="C19" s="245" t="s">
        <v>126</v>
      </c>
      <c r="D19" s="245">
        <v>5</v>
      </c>
      <c r="E19" s="4"/>
      <c r="F19" s="4"/>
    </row>
    <row r="20" s="36" customFormat="1" ht="14.25" spans="1:6">
      <c r="A20" s="4"/>
      <c r="B20" s="245" t="s">
        <v>138</v>
      </c>
      <c r="C20" s="245" t="s">
        <v>126</v>
      </c>
      <c r="D20" s="245">
        <v>5</v>
      </c>
      <c r="E20" s="4"/>
      <c r="F20" s="4"/>
    </row>
    <row r="21" s="36" customFormat="1" ht="14.25" spans="1:6">
      <c r="A21" s="4"/>
      <c r="B21" s="245" t="s">
        <v>131</v>
      </c>
      <c r="C21" s="245" t="s">
        <v>126</v>
      </c>
      <c r="D21" s="245">
        <v>5</v>
      </c>
      <c r="E21" s="4"/>
      <c r="F21" s="4"/>
    </row>
    <row r="22" s="36" customFormat="1" ht="14.25" spans="1:6">
      <c r="A22" s="4"/>
      <c r="B22" s="245" t="s">
        <v>125</v>
      </c>
      <c r="C22" s="245" t="s">
        <v>135</v>
      </c>
      <c r="D22" s="4">
        <v>5</v>
      </c>
      <c r="E22" s="4" t="s">
        <v>139</v>
      </c>
      <c r="F22" s="4"/>
    </row>
    <row r="23" s="36" customFormat="1" ht="14.25" spans="1:6">
      <c r="A23" s="4"/>
      <c r="B23" s="245" t="s">
        <v>128</v>
      </c>
      <c r="C23" s="245" t="s">
        <v>135</v>
      </c>
      <c r="D23" s="4">
        <v>5</v>
      </c>
      <c r="E23" s="4"/>
      <c r="F23" s="4"/>
    </row>
    <row r="24" s="36" customFormat="1" ht="14.25" spans="1:6">
      <c r="A24" s="4"/>
      <c r="B24" s="245" t="s">
        <v>129</v>
      </c>
      <c r="C24" s="245" t="s">
        <v>135</v>
      </c>
      <c r="D24" s="4">
        <v>5</v>
      </c>
      <c r="E24" s="4"/>
      <c r="F24" s="4"/>
    </row>
    <row r="25" s="36" customFormat="1" ht="14.25" spans="1:6">
      <c r="A25" s="4"/>
      <c r="B25" s="4" t="s">
        <v>137</v>
      </c>
      <c r="C25" s="245" t="s">
        <v>135</v>
      </c>
      <c r="D25" s="4">
        <v>5</v>
      </c>
      <c r="E25" s="4"/>
      <c r="F25" s="4"/>
    </row>
    <row r="26" s="36" customFormat="1" ht="14.25" spans="1:6">
      <c r="A26" s="4"/>
      <c r="B26" s="245" t="s">
        <v>125</v>
      </c>
      <c r="C26" s="245" t="s">
        <v>126</v>
      </c>
      <c r="D26" s="4">
        <v>5</v>
      </c>
      <c r="E26" s="4"/>
      <c r="F26" s="4"/>
    </row>
    <row r="27" s="36" customFormat="1" ht="14.25" spans="1:6">
      <c r="A27" s="4"/>
      <c r="B27" s="245" t="s">
        <v>128</v>
      </c>
      <c r="C27" s="245" t="s">
        <v>126</v>
      </c>
      <c r="D27" s="4">
        <v>5</v>
      </c>
      <c r="E27" s="4"/>
      <c r="F27" s="4"/>
    </row>
    <row r="28" s="36" customFormat="1" ht="14.25" spans="1:6">
      <c r="A28" s="4"/>
      <c r="B28" s="245" t="s">
        <v>129</v>
      </c>
      <c r="C28" s="245" t="s">
        <v>126</v>
      </c>
      <c r="D28" s="4">
        <v>5</v>
      </c>
      <c r="E28" s="4"/>
      <c r="F28" s="4"/>
    </row>
    <row r="29" s="36" customFormat="1" ht="14.25" spans="1:6">
      <c r="A29" s="4"/>
      <c r="B29" s="245" t="s">
        <v>125</v>
      </c>
      <c r="C29" s="245" t="s">
        <v>135</v>
      </c>
      <c r="D29" s="4">
        <v>5</v>
      </c>
      <c r="E29" s="4" t="s">
        <v>140</v>
      </c>
      <c r="F29" s="4"/>
    </row>
    <row r="30" s="36" customFormat="1" ht="14.25" spans="1:6">
      <c r="A30" s="4"/>
      <c r="B30" s="245" t="s">
        <v>125</v>
      </c>
      <c r="C30" s="245" t="s">
        <v>126</v>
      </c>
      <c r="D30" s="4">
        <v>5</v>
      </c>
      <c r="E30" s="4"/>
      <c r="F30" s="4"/>
    </row>
    <row r="31" s="36" customFormat="1" ht="14.25" spans="1:6">
      <c r="A31" s="4"/>
      <c r="B31" s="245" t="s">
        <v>141</v>
      </c>
      <c r="C31" s="245" t="s">
        <v>135</v>
      </c>
      <c r="D31" s="4">
        <v>5</v>
      </c>
      <c r="E31" s="4"/>
      <c r="F31" s="4"/>
    </row>
    <row r="32" s="36" customFormat="1" spans="1:6">
      <c r="A32" s="4"/>
      <c r="B32" s="4" t="s">
        <v>137</v>
      </c>
      <c r="C32" s="4" t="s">
        <v>135</v>
      </c>
      <c r="D32" s="4">
        <v>5</v>
      </c>
      <c r="E32" s="4" t="s">
        <v>142</v>
      </c>
      <c r="F32" s="4"/>
    </row>
    <row r="33" s="36" customFormat="1" spans="1:6">
      <c r="A33" s="4"/>
      <c r="B33" s="4" t="s">
        <v>129</v>
      </c>
      <c r="C33" s="4" t="s">
        <v>135</v>
      </c>
      <c r="D33" s="4">
        <v>5</v>
      </c>
      <c r="E33" s="4"/>
      <c r="F33" s="4"/>
    </row>
    <row r="34" s="36" customFormat="1" spans="1:6">
      <c r="A34" s="4"/>
      <c r="B34" s="4" t="s">
        <v>125</v>
      </c>
      <c r="C34" s="4" t="s">
        <v>135</v>
      </c>
      <c r="D34" s="4">
        <v>5</v>
      </c>
      <c r="E34" s="4"/>
      <c r="F34" s="4"/>
    </row>
    <row r="35" s="36" customFormat="1" spans="1:6">
      <c r="A35" s="4"/>
      <c r="B35" s="4" t="s">
        <v>128</v>
      </c>
      <c r="C35" s="4" t="s">
        <v>135</v>
      </c>
      <c r="D35" s="4">
        <v>5</v>
      </c>
      <c r="E35" s="4"/>
      <c r="F35" s="4"/>
    </row>
    <row r="36" s="36" customFormat="1" spans="1:6">
      <c r="A36" s="4"/>
      <c r="B36" s="4"/>
      <c r="C36" s="4"/>
      <c r="D36" s="4"/>
      <c r="E36" s="4"/>
      <c r="F36" s="4"/>
    </row>
    <row r="37" s="36" customFormat="1" spans="1:6">
      <c r="A37" s="4" t="s">
        <v>25</v>
      </c>
      <c r="B37" s="4" t="s">
        <v>143</v>
      </c>
      <c r="C37" s="4" t="s">
        <v>126</v>
      </c>
      <c r="D37" s="4">
        <v>5</v>
      </c>
      <c r="E37" s="248" t="s">
        <v>127</v>
      </c>
      <c r="F37" s="4">
        <f>SUM(D37:D53)</f>
        <v>83</v>
      </c>
    </row>
    <row r="38" s="36" customFormat="1" spans="1:6">
      <c r="A38" s="4"/>
      <c r="B38" s="4" t="s">
        <v>144</v>
      </c>
      <c r="C38" s="4" t="s">
        <v>145</v>
      </c>
      <c r="D38" s="4">
        <v>0.5</v>
      </c>
      <c r="E38" s="248"/>
      <c r="F38" s="4"/>
    </row>
    <row r="39" s="36" customFormat="1" ht="14.25" spans="1:6">
      <c r="A39" s="4"/>
      <c r="B39" s="245" t="s">
        <v>146</v>
      </c>
      <c r="C39" s="245" t="s">
        <v>135</v>
      </c>
      <c r="D39" s="245">
        <v>5</v>
      </c>
      <c r="E39" s="4" t="s">
        <v>134</v>
      </c>
      <c r="F39" s="4"/>
    </row>
    <row r="40" s="36" customFormat="1" ht="14.25" spans="1:6">
      <c r="A40" s="4"/>
      <c r="B40" s="4" t="s">
        <v>147</v>
      </c>
      <c r="C40" s="245" t="s">
        <v>135</v>
      </c>
      <c r="D40" s="245">
        <v>5</v>
      </c>
      <c r="E40" s="4"/>
      <c r="F40" s="4"/>
    </row>
    <row r="41" s="36" customFormat="1" ht="14.25" spans="1:6">
      <c r="A41" s="4"/>
      <c r="B41" s="4" t="s">
        <v>148</v>
      </c>
      <c r="C41" s="245" t="s">
        <v>135</v>
      </c>
      <c r="D41" s="245">
        <v>5</v>
      </c>
      <c r="E41" s="4"/>
      <c r="F41" s="4"/>
    </row>
    <row r="42" s="36" customFormat="1" ht="14.25" spans="1:6">
      <c r="A42" s="4"/>
      <c r="B42" s="4" t="s">
        <v>149</v>
      </c>
      <c r="C42" s="245" t="s">
        <v>135</v>
      </c>
      <c r="D42" s="245">
        <v>5</v>
      </c>
      <c r="E42" s="4"/>
      <c r="F42" s="4"/>
    </row>
    <row r="43" s="36" customFormat="1" ht="14.25" spans="1:6">
      <c r="A43" s="4"/>
      <c r="B43" s="4" t="s">
        <v>150</v>
      </c>
      <c r="C43" s="245" t="s">
        <v>135</v>
      </c>
      <c r="D43" s="245">
        <v>5</v>
      </c>
      <c r="E43" s="4"/>
      <c r="F43" s="4"/>
    </row>
    <row r="44" s="36" customFormat="1" ht="14.25" spans="1:6">
      <c r="A44" s="4"/>
      <c r="B44" s="4" t="s">
        <v>151</v>
      </c>
      <c r="C44" s="245" t="s">
        <v>135</v>
      </c>
      <c r="D44" s="245">
        <v>5</v>
      </c>
      <c r="E44" s="4"/>
      <c r="F44" s="4"/>
    </row>
    <row r="45" s="36" customFormat="1" ht="14.25" spans="1:6">
      <c r="A45" s="4"/>
      <c r="B45" s="4" t="s">
        <v>152</v>
      </c>
      <c r="C45" s="245" t="s">
        <v>135</v>
      </c>
      <c r="D45" s="245">
        <v>5</v>
      </c>
      <c r="E45" s="4"/>
      <c r="F45" s="4"/>
    </row>
    <row r="46" s="36" customFormat="1" ht="14.25" spans="1:6">
      <c r="A46" s="4"/>
      <c r="B46" s="4" t="s">
        <v>153</v>
      </c>
      <c r="C46" s="245" t="s">
        <v>135</v>
      </c>
      <c r="D46" s="245">
        <v>5</v>
      </c>
      <c r="E46" s="4"/>
      <c r="F46" s="4"/>
    </row>
    <row r="47" s="36" customFormat="1" ht="14.25" spans="1:6">
      <c r="A47" s="4"/>
      <c r="B47" s="245" t="s">
        <v>154</v>
      </c>
      <c r="C47" s="245" t="s">
        <v>155</v>
      </c>
      <c r="D47" s="245">
        <v>5</v>
      </c>
      <c r="E47" s="4"/>
      <c r="F47" s="4"/>
    </row>
    <row r="48" s="36" customFormat="1" ht="14.25" spans="1:6">
      <c r="A48" s="4"/>
      <c r="B48" s="245" t="s">
        <v>156</v>
      </c>
      <c r="C48" s="245" t="s">
        <v>155</v>
      </c>
      <c r="D48" s="245">
        <v>5</v>
      </c>
      <c r="E48" s="4"/>
      <c r="F48" s="4"/>
    </row>
    <row r="49" s="36" customFormat="1" ht="14.25" spans="1:6">
      <c r="A49" s="4"/>
      <c r="B49" s="4" t="s">
        <v>157</v>
      </c>
      <c r="C49" s="245" t="s">
        <v>135</v>
      </c>
      <c r="D49" s="245">
        <v>10</v>
      </c>
      <c r="E49" s="4" t="s">
        <v>136</v>
      </c>
      <c r="F49" s="4"/>
    </row>
    <row r="50" s="36" customFormat="1" ht="14.25" spans="1:6">
      <c r="A50" s="4"/>
      <c r="B50" s="4" t="s">
        <v>158</v>
      </c>
      <c r="C50" s="245" t="s">
        <v>159</v>
      </c>
      <c r="D50" s="245">
        <v>2.5</v>
      </c>
      <c r="E50" s="4"/>
      <c r="F50" s="4"/>
    </row>
    <row r="51" s="36" customFormat="1" spans="1:6">
      <c r="A51" s="4"/>
      <c r="B51" s="4" t="s">
        <v>144</v>
      </c>
      <c r="C51" s="4" t="s">
        <v>135</v>
      </c>
      <c r="D51" s="4">
        <v>5</v>
      </c>
      <c r="E51" s="4" t="s">
        <v>142</v>
      </c>
      <c r="F51" s="4"/>
    </row>
    <row r="52" s="36" customFormat="1" spans="1:6">
      <c r="A52" s="4"/>
      <c r="B52" s="4" t="s">
        <v>156</v>
      </c>
      <c r="C52" s="4" t="s">
        <v>135</v>
      </c>
      <c r="D52" s="4">
        <v>5</v>
      </c>
      <c r="E52" s="4"/>
      <c r="F52" s="4"/>
    </row>
    <row r="53" s="36" customFormat="1" spans="1:6">
      <c r="A53" s="4"/>
      <c r="B53" s="4" t="s">
        <v>160</v>
      </c>
      <c r="C53" s="4" t="s">
        <v>135</v>
      </c>
      <c r="D53" s="4">
        <v>5</v>
      </c>
      <c r="E53" s="4"/>
      <c r="F53" s="4"/>
    </row>
    <row r="54" s="36" customFormat="1" spans="1:6">
      <c r="A54" s="4"/>
      <c r="B54" s="4"/>
      <c r="C54" s="4"/>
      <c r="D54" s="4"/>
      <c r="E54" s="4"/>
      <c r="F54" s="4"/>
    </row>
    <row r="55" s="36" customFormat="1" ht="14.25" spans="1:6">
      <c r="A55" s="4" t="s">
        <v>119</v>
      </c>
      <c r="B55" s="245" t="s">
        <v>161</v>
      </c>
      <c r="C55" s="245" t="s">
        <v>135</v>
      </c>
      <c r="D55" s="245">
        <v>5</v>
      </c>
      <c r="E55" s="4" t="s">
        <v>136</v>
      </c>
      <c r="F55" s="4">
        <f>SUM(D55:D64)</f>
        <v>75</v>
      </c>
    </row>
    <row r="56" s="36" customFormat="1" ht="14.25" spans="1:6">
      <c r="A56" s="4"/>
      <c r="B56" s="245" t="s">
        <v>162</v>
      </c>
      <c r="C56" s="245" t="s">
        <v>135</v>
      </c>
      <c r="D56" s="245">
        <v>5</v>
      </c>
      <c r="E56" s="4"/>
      <c r="F56" s="4"/>
    </row>
    <row r="57" s="36" customFormat="1" ht="14.25" spans="1:6">
      <c r="A57" s="4"/>
      <c r="B57" s="245" t="s">
        <v>163</v>
      </c>
      <c r="C57" s="245" t="s">
        <v>135</v>
      </c>
      <c r="D57" s="245">
        <v>5</v>
      </c>
      <c r="E57" s="4"/>
      <c r="F57" s="4"/>
    </row>
    <row r="58" s="36" customFormat="1" ht="14.25" spans="1:6">
      <c r="A58" s="4"/>
      <c r="B58" s="245" t="s">
        <v>164</v>
      </c>
      <c r="C58" s="245" t="s">
        <v>135</v>
      </c>
      <c r="D58" s="245">
        <v>5</v>
      </c>
      <c r="E58" s="4"/>
      <c r="F58" s="4"/>
    </row>
    <row r="59" s="36" customFormat="1" ht="14.25" spans="1:6">
      <c r="A59" s="4"/>
      <c r="B59" s="245" t="s">
        <v>165</v>
      </c>
      <c r="C59" s="245" t="s">
        <v>126</v>
      </c>
      <c r="D59" s="245">
        <v>5</v>
      </c>
      <c r="E59" s="4"/>
      <c r="F59" s="4"/>
    </row>
    <row r="60" s="36" customFormat="1" ht="14.25" spans="1:6">
      <c r="A60" s="4"/>
      <c r="B60" s="245" t="s">
        <v>166</v>
      </c>
      <c r="C60" s="245" t="s">
        <v>126</v>
      </c>
      <c r="D60" s="245">
        <v>5</v>
      </c>
      <c r="E60" s="4"/>
      <c r="F60" s="4"/>
    </row>
    <row r="61" s="36" customFormat="1" ht="14.25" spans="1:6">
      <c r="A61" s="4"/>
      <c r="B61" s="245" t="s">
        <v>167</v>
      </c>
      <c r="C61" s="245" t="s">
        <v>155</v>
      </c>
      <c r="D61" s="245">
        <v>5</v>
      </c>
      <c r="E61" s="4" t="s">
        <v>139</v>
      </c>
      <c r="F61" s="4"/>
    </row>
    <row r="62" s="36" customFormat="1" ht="14.25" spans="1:6">
      <c r="A62" s="4"/>
      <c r="B62" s="245" t="s">
        <v>168</v>
      </c>
      <c r="C62" s="245" t="s">
        <v>155</v>
      </c>
      <c r="D62" s="4">
        <v>5</v>
      </c>
      <c r="E62" s="4"/>
      <c r="F62" s="4"/>
    </row>
    <row r="63" s="36" customFormat="1" ht="14.25" spans="1:6">
      <c r="A63" s="4"/>
      <c r="B63" s="245" t="s">
        <v>166</v>
      </c>
      <c r="C63" s="245" t="s">
        <v>169</v>
      </c>
      <c r="D63" s="4">
        <v>15</v>
      </c>
      <c r="E63" s="4"/>
      <c r="F63" s="4"/>
    </row>
    <row r="64" s="36" customFormat="1" ht="14.25" spans="1:6">
      <c r="A64" s="4"/>
      <c r="B64" s="245" t="s">
        <v>166</v>
      </c>
      <c r="C64" s="245" t="s">
        <v>170</v>
      </c>
      <c r="D64" s="4">
        <v>20</v>
      </c>
      <c r="E64" s="4"/>
      <c r="F64" s="4"/>
    </row>
    <row r="65" s="36" customFormat="1" ht="14.25" spans="1:6">
      <c r="A65" s="4"/>
      <c r="B65" s="245"/>
      <c r="C65" s="245"/>
      <c r="D65" s="245"/>
      <c r="E65" s="4"/>
      <c r="F65" s="4"/>
    </row>
    <row r="66" s="36" customFormat="1" ht="14.25" spans="1:6">
      <c r="A66" s="4" t="s">
        <v>22</v>
      </c>
      <c r="B66" s="245" t="s">
        <v>132</v>
      </c>
      <c r="C66" s="245" t="s">
        <v>133</v>
      </c>
      <c r="D66" s="245">
        <v>10</v>
      </c>
      <c r="E66" s="248" t="s">
        <v>134</v>
      </c>
      <c r="F66" s="4">
        <f>SUM(D66:D77)</f>
        <v>61</v>
      </c>
    </row>
    <row r="67" s="36" customFormat="1" spans="1:6">
      <c r="A67" s="4"/>
      <c r="B67" s="4" t="s">
        <v>171</v>
      </c>
      <c r="C67" s="4" t="s">
        <v>155</v>
      </c>
      <c r="D67" s="4">
        <v>5</v>
      </c>
      <c r="E67" s="248"/>
      <c r="F67" s="4"/>
    </row>
    <row r="68" s="36" customFormat="1" spans="1:6">
      <c r="A68" s="4"/>
      <c r="B68" s="4" t="s">
        <v>172</v>
      </c>
      <c r="C68" s="4" t="s">
        <v>155</v>
      </c>
      <c r="D68" s="4">
        <v>5</v>
      </c>
      <c r="E68" s="248"/>
      <c r="F68" s="4"/>
    </row>
    <row r="69" s="36" customFormat="1" ht="14.25" spans="1:6">
      <c r="A69" s="4"/>
      <c r="B69" s="245" t="s">
        <v>173</v>
      </c>
      <c r="C69" s="245" t="s">
        <v>174</v>
      </c>
      <c r="D69" s="245">
        <v>3</v>
      </c>
      <c r="E69" s="248" t="s">
        <v>136</v>
      </c>
      <c r="F69" s="4"/>
    </row>
    <row r="70" s="36" customFormat="1" ht="14.25" spans="1:6">
      <c r="A70" s="4"/>
      <c r="B70" s="245" t="s">
        <v>175</v>
      </c>
      <c r="C70" s="245" t="s">
        <v>174</v>
      </c>
      <c r="D70" s="245">
        <v>3</v>
      </c>
      <c r="E70" s="248"/>
      <c r="F70" s="4"/>
    </row>
    <row r="71" s="36" customFormat="1" ht="14.25" spans="1:6">
      <c r="A71" s="4"/>
      <c r="B71" s="245" t="s">
        <v>176</v>
      </c>
      <c r="C71" s="245" t="s">
        <v>174</v>
      </c>
      <c r="D71" s="245">
        <v>3</v>
      </c>
      <c r="E71" s="248"/>
      <c r="F71" s="4"/>
    </row>
    <row r="72" s="36" customFormat="1" ht="14.25" spans="1:6">
      <c r="A72" s="4"/>
      <c r="B72" s="245" t="s">
        <v>177</v>
      </c>
      <c r="C72" s="245" t="s">
        <v>174</v>
      </c>
      <c r="D72" s="245">
        <v>3</v>
      </c>
      <c r="E72" s="248"/>
      <c r="F72" s="4"/>
    </row>
    <row r="73" s="36" customFormat="1" ht="14.25" spans="1:6">
      <c r="A73" s="4"/>
      <c r="B73" s="245" t="s">
        <v>178</v>
      </c>
      <c r="C73" s="245" t="s">
        <v>179</v>
      </c>
      <c r="D73" s="245">
        <v>9</v>
      </c>
      <c r="E73" s="248"/>
      <c r="F73" s="4"/>
    </row>
    <row r="74" s="36" customFormat="1" ht="14.25" spans="1:6">
      <c r="A74" s="4"/>
      <c r="B74" s="245" t="s">
        <v>175</v>
      </c>
      <c r="C74" s="245" t="s">
        <v>126</v>
      </c>
      <c r="D74" s="4">
        <v>5</v>
      </c>
      <c r="E74" s="4" t="s">
        <v>139</v>
      </c>
      <c r="F74" s="4"/>
    </row>
    <row r="75" s="36" customFormat="1" ht="14.25" spans="1:6">
      <c r="A75" s="4"/>
      <c r="B75" s="245" t="s">
        <v>173</v>
      </c>
      <c r="C75" s="245" t="s">
        <v>126</v>
      </c>
      <c r="D75" s="245">
        <v>5</v>
      </c>
      <c r="E75" s="4"/>
      <c r="F75" s="4"/>
    </row>
    <row r="76" s="36" customFormat="1" ht="14.25" spans="1:6">
      <c r="A76" s="4"/>
      <c r="B76" s="245" t="s">
        <v>176</v>
      </c>
      <c r="C76" s="245" t="s">
        <v>135</v>
      </c>
      <c r="D76" s="4">
        <v>5</v>
      </c>
      <c r="E76" s="4" t="s">
        <v>140</v>
      </c>
      <c r="F76" s="4"/>
    </row>
    <row r="77" s="36" customFormat="1" ht="14.25" spans="1:6">
      <c r="A77" s="4"/>
      <c r="B77" s="245" t="s">
        <v>180</v>
      </c>
      <c r="C77" s="245" t="s">
        <v>135</v>
      </c>
      <c r="D77" s="245">
        <v>5</v>
      </c>
      <c r="E77" s="4"/>
      <c r="F77" s="4"/>
    </row>
    <row r="78" s="36" customFormat="1" ht="14.25" spans="1:6">
      <c r="A78" s="4"/>
      <c r="B78" s="245"/>
      <c r="C78" s="245"/>
      <c r="D78" s="245"/>
      <c r="E78" s="4"/>
      <c r="F78" s="4"/>
    </row>
    <row r="79" s="36" customFormat="1" spans="1:6">
      <c r="A79" s="4" t="s">
        <v>41</v>
      </c>
      <c r="B79" s="4" t="s">
        <v>181</v>
      </c>
      <c r="C79" s="4" t="s">
        <v>182</v>
      </c>
      <c r="D79" s="4">
        <v>1.5</v>
      </c>
      <c r="E79" s="4" t="s">
        <v>127</v>
      </c>
      <c r="F79" s="4">
        <f>SUM(D79:D87)</f>
        <v>38</v>
      </c>
    </row>
    <row r="80" s="36" customFormat="1" spans="1:6">
      <c r="A80" s="4"/>
      <c r="B80" s="4" t="s">
        <v>183</v>
      </c>
      <c r="C80" s="4" t="s">
        <v>135</v>
      </c>
      <c r="D80" s="4">
        <v>5</v>
      </c>
      <c r="E80" s="4" t="s">
        <v>134</v>
      </c>
      <c r="F80" s="4"/>
    </row>
    <row r="81" s="36" customFormat="1" ht="14.25" spans="1:6">
      <c r="A81" s="4"/>
      <c r="B81" s="245" t="s">
        <v>184</v>
      </c>
      <c r="C81" s="245" t="s">
        <v>185</v>
      </c>
      <c r="D81" s="245">
        <v>2.5</v>
      </c>
      <c r="E81" s="4"/>
      <c r="F81" s="4"/>
    </row>
    <row r="82" s="36" customFormat="1" ht="14.25" spans="1:6">
      <c r="A82" s="4"/>
      <c r="B82" s="245" t="s">
        <v>186</v>
      </c>
      <c r="C82" s="245" t="s">
        <v>187</v>
      </c>
      <c r="D82" s="245">
        <v>12</v>
      </c>
      <c r="E82" s="4" t="s">
        <v>136</v>
      </c>
      <c r="F82" s="4"/>
    </row>
    <row r="83" s="36" customFormat="1" ht="14.25" spans="1:6">
      <c r="A83" s="4"/>
      <c r="B83" s="245" t="s">
        <v>188</v>
      </c>
      <c r="C83" s="245" t="s">
        <v>187</v>
      </c>
      <c r="D83" s="245">
        <v>3</v>
      </c>
      <c r="E83" s="4"/>
      <c r="F83" s="4"/>
    </row>
    <row r="84" s="36" customFormat="1" ht="14.25" spans="1:6">
      <c r="A84" s="4"/>
      <c r="B84" s="245" t="s">
        <v>189</v>
      </c>
      <c r="C84" s="245" t="s">
        <v>187</v>
      </c>
      <c r="D84" s="245">
        <v>3</v>
      </c>
      <c r="E84" s="4" t="s">
        <v>139</v>
      </c>
      <c r="F84" s="4"/>
    </row>
    <row r="85" s="36" customFormat="1" ht="14.25" spans="1:6">
      <c r="A85" s="4"/>
      <c r="B85" s="245" t="s">
        <v>190</v>
      </c>
      <c r="C85" s="245" t="s">
        <v>187</v>
      </c>
      <c r="D85" s="245">
        <v>3</v>
      </c>
      <c r="E85" s="4"/>
      <c r="F85" s="4"/>
    </row>
    <row r="86" s="36" customFormat="1" ht="14.25" spans="1:6">
      <c r="A86" s="4"/>
      <c r="B86" s="245" t="s">
        <v>191</v>
      </c>
      <c r="C86" s="245" t="s">
        <v>187</v>
      </c>
      <c r="D86" s="245">
        <v>3</v>
      </c>
      <c r="E86" s="4"/>
      <c r="F86" s="4"/>
    </row>
    <row r="87" s="36" customFormat="1" ht="14.25" spans="1:6">
      <c r="A87" s="4"/>
      <c r="B87" s="245" t="s">
        <v>192</v>
      </c>
      <c r="C87" s="245" t="s">
        <v>135</v>
      </c>
      <c r="D87" s="245">
        <v>5</v>
      </c>
      <c r="E87" s="4"/>
      <c r="F87" s="4"/>
    </row>
    <row r="88" s="36" customFormat="1" ht="14.25" spans="1:6">
      <c r="A88" s="4"/>
      <c r="B88" s="245"/>
      <c r="C88" s="245"/>
      <c r="D88" s="245"/>
      <c r="E88" s="4"/>
      <c r="F88" s="4"/>
    </row>
    <row r="89" s="36" customFormat="1" spans="1:6">
      <c r="A89" s="264" t="s">
        <v>35</v>
      </c>
      <c r="B89" s="4" t="s">
        <v>193</v>
      </c>
      <c r="C89" s="4" t="s">
        <v>155</v>
      </c>
      <c r="D89" s="4">
        <v>5</v>
      </c>
      <c r="E89" s="4" t="s">
        <v>127</v>
      </c>
      <c r="F89" s="264">
        <f>SUM(D89:D91)</f>
        <v>13</v>
      </c>
    </row>
    <row r="90" s="36" customFormat="1" spans="1:6">
      <c r="A90" s="265"/>
      <c r="B90" s="4" t="s">
        <v>194</v>
      </c>
      <c r="C90" s="4" t="s">
        <v>155</v>
      </c>
      <c r="D90" s="4">
        <v>5</v>
      </c>
      <c r="E90" s="4"/>
      <c r="F90" s="265"/>
    </row>
    <row r="91" s="36" customFormat="1" ht="14.25" spans="1:6">
      <c r="A91" s="266"/>
      <c r="B91" s="245" t="s">
        <v>195</v>
      </c>
      <c r="C91" s="245" t="s">
        <v>196</v>
      </c>
      <c r="D91" s="245">
        <v>3</v>
      </c>
      <c r="E91" s="4" t="s">
        <v>140</v>
      </c>
      <c r="F91" s="266"/>
    </row>
    <row r="92" s="36" customFormat="1" ht="14.25" spans="1:6">
      <c r="A92" s="4"/>
      <c r="B92" s="245"/>
      <c r="C92" s="245"/>
      <c r="D92" s="245"/>
      <c r="E92" s="4"/>
      <c r="F92" s="4"/>
    </row>
    <row r="93" s="36" customFormat="1" spans="1:6">
      <c r="A93" s="4" t="s">
        <v>23</v>
      </c>
      <c r="B93" s="4" t="s">
        <v>197</v>
      </c>
      <c r="C93" s="4" t="s">
        <v>126</v>
      </c>
      <c r="D93" s="4">
        <v>5</v>
      </c>
      <c r="E93" s="4" t="s">
        <v>127</v>
      </c>
      <c r="F93" s="4">
        <v>20</v>
      </c>
    </row>
    <row r="94" s="36" customFormat="1" spans="1:6">
      <c r="A94" s="4"/>
      <c r="B94" s="4" t="s">
        <v>198</v>
      </c>
      <c r="C94" s="4" t="s">
        <v>126</v>
      </c>
      <c r="D94" s="4">
        <v>5</v>
      </c>
      <c r="E94" s="4"/>
      <c r="F94" s="4"/>
    </row>
    <row r="95" s="36" customFormat="1" spans="1:6">
      <c r="A95" s="4"/>
      <c r="B95" s="4" t="s">
        <v>132</v>
      </c>
      <c r="C95" s="4" t="s">
        <v>133</v>
      </c>
      <c r="D95" s="4">
        <v>10</v>
      </c>
      <c r="E95" s="4" t="s">
        <v>134</v>
      </c>
      <c r="F95" s="4"/>
    </row>
    <row r="96" s="36" customFormat="1" ht="14.25" spans="1:6">
      <c r="A96" s="4"/>
      <c r="B96" s="245"/>
      <c r="C96" s="245"/>
      <c r="D96" s="245"/>
      <c r="E96" s="4"/>
      <c r="F96" s="4"/>
    </row>
    <row r="97" s="36" customFormat="1" spans="1:6">
      <c r="A97" s="4" t="s">
        <v>36</v>
      </c>
      <c r="B97" s="4" t="s">
        <v>199</v>
      </c>
      <c r="C97" s="4" t="s">
        <v>155</v>
      </c>
      <c r="D97" s="4">
        <v>5</v>
      </c>
      <c r="E97" s="4" t="s">
        <v>127</v>
      </c>
      <c r="F97" s="4">
        <f>SUM(D97:D100)</f>
        <v>18</v>
      </c>
    </row>
    <row r="98" s="36" customFormat="1" spans="1:6">
      <c r="A98" s="4"/>
      <c r="B98" s="4" t="s">
        <v>200</v>
      </c>
      <c r="C98" s="4" t="s">
        <v>155</v>
      </c>
      <c r="D98" s="4">
        <v>5</v>
      </c>
      <c r="E98" s="4" t="s">
        <v>134</v>
      </c>
      <c r="F98" s="4"/>
    </row>
    <row r="99" s="36" customFormat="1" ht="14.25" spans="1:6">
      <c r="A99" s="4"/>
      <c r="B99" s="245" t="s">
        <v>201</v>
      </c>
      <c r="C99" s="245" t="s">
        <v>202</v>
      </c>
      <c r="D99" s="245">
        <v>5</v>
      </c>
      <c r="E99" s="4" t="s">
        <v>136</v>
      </c>
      <c r="F99" s="4"/>
    </row>
    <row r="100" s="36" customFormat="1" ht="14.25" spans="1:6">
      <c r="A100" s="4"/>
      <c r="B100" s="245" t="s">
        <v>203</v>
      </c>
      <c r="C100" s="245" t="s">
        <v>204</v>
      </c>
      <c r="D100" s="245">
        <v>3</v>
      </c>
      <c r="E100" s="4" t="s">
        <v>139</v>
      </c>
      <c r="F100" s="4"/>
    </row>
    <row r="101" s="36" customFormat="1" ht="14.25" spans="1:6">
      <c r="A101" s="4"/>
      <c r="B101" s="245"/>
      <c r="C101" s="245"/>
      <c r="D101" s="245"/>
      <c r="E101" s="4"/>
      <c r="F101" s="4"/>
    </row>
    <row r="102" s="36" customFormat="1" ht="14.25" spans="1:6">
      <c r="A102" s="4" t="s">
        <v>43</v>
      </c>
      <c r="B102" s="245" t="s">
        <v>205</v>
      </c>
      <c r="C102" s="245" t="s">
        <v>135</v>
      </c>
      <c r="D102" s="245">
        <v>5</v>
      </c>
      <c r="E102" s="4" t="s">
        <v>134</v>
      </c>
      <c r="F102" s="4">
        <v>10</v>
      </c>
    </row>
    <row r="103" s="36" customFormat="1" ht="14.25" spans="1:6">
      <c r="A103" s="4"/>
      <c r="B103" s="245" t="s">
        <v>206</v>
      </c>
      <c r="C103" s="245" t="s">
        <v>135</v>
      </c>
      <c r="D103" s="245">
        <v>5</v>
      </c>
      <c r="E103" s="4"/>
      <c r="F103" s="4"/>
    </row>
    <row r="104" s="36" customFormat="1" ht="14.25" spans="1:6">
      <c r="A104" s="4"/>
      <c r="B104" s="245"/>
      <c r="C104" s="245"/>
      <c r="D104" s="245"/>
      <c r="E104" s="4"/>
      <c r="F104" s="4"/>
    </row>
    <row r="105" s="36" customFormat="1" ht="14.25" spans="1:6">
      <c r="A105" s="4" t="s">
        <v>118</v>
      </c>
      <c r="B105" s="245" t="s">
        <v>157</v>
      </c>
      <c r="C105" s="245" t="s">
        <v>135</v>
      </c>
      <c r="D105" s="245">
        <v>10</v>
      </c>
      <c r="E105" s="4" t="s">
        <v>136</v>
      </c>
      <c r="F105" s="4">
        <v>10</v>
      </c>
    </row>
    <row r="106" s="36" customFormat="1" ht="14.25" spans="1:6">
      <c r="A106" s="4"/>
      <c r="B106" s="245"/>
      <c r="C106" s="245"/>
      <c r="D106" s="245"/>
      <c r="E106" s="4"/>
      <c r="F106" s="4"/>
    </row>
    <row r="107" s="36" customFormat="1" spans="1:6">
      <c r="A107" s="4" t="s">
        <v>39</v>
      </c>
      <c r="B107" s="4" t="s">
        <v>207</v>
      </c>
      <c r="C107" s="4" t="s">
        <v>145</v>
      </c>
      <c r="D107" s="4">
        <v>0.5</v>
      </c>
      <c r="E107" s="4" t="s">
        <v>127</v>
      </c>
      <c r="F107" s="4">
        <v>5.5</v>
      </c>
    </row>
    <row r="108" s="36" customFormat="1" ht="14.25" spans="1:6">
      <c r="A108" s="4"/>
      <c r="B108" s="245" t="s">
        <v>207</v>
      </c>
      <c r="C108" s="245" t="s">
        <v>135</v>
      </c>
      <c r="D108" s="245">
        <v>5</v>
      </c>
      <c r="E108" s="4" t="s">
        <v>140</v>
      </c>
      <c r="F108" s="4"/>
    </row>
    <row r="109" s="36" customFormat="1" ht="14.25" spans="1:6">
      <c r="A109" s="4"/>
      <c r="B109" s="245"/>
      <c r="C109" s="245"/>
      <c r="D109" s="245"/>
      <c r="E109" s="4"/>
      <c r="F109" s="4"/>
    </row>
    <row r="110" s="36" customFormat="1" ht="14.25" spans="1:6">
      <c r="A110" s="4" t="s">
        <v>42</v>
      </c>
      <c r="B110" s="245" t="s">
        <v>208</v>
      </c>
      <c r="C110" s="245" t="s">
        <v>135</v>
      </c>
      <c r="D110" s="245">
        <v>5</v>
      </c>
      <c r="E110" s="4" t="s">
        <v>139</v>
      </c>
      <c r="F110" s="4">
        <v>5.5</v>
      </c>
    </row>
    <row r="111" s="36" customFormat="1" ht="14.25" spans="1:6">
      <c r="A111" s="4"/>
      <c r="B111" s="245" t="s">
        <v>185</v>
      </c>
      <c r="C111" s="245" t="s">
        <v>209</v>
      </c>
      <c r="D111" s="245">
        <v>0.5</v>
      </c>
      <c r="E111" s="4" t="s">
        <v>140</v>
      </c>
      <c r="F111" s="4"/>
    </row>
    <row r="112" s="36" customFormat="1" ht="14.25" spans="1:6">
      <c r="A112" s="4"/>
      <c r="B112" s="245"/>
      <c r="C112" s="245"/>
      <c r="D112" s="245"/>
      <c r="E112" s="4"/>
      <c r="F112" s="4"/>
    </row>
    <row r="113" s="36" customFormat="1" ht="14.25" spans="1:6">
      <c r="A113" s="4" t="s">
        <v>18</v>
      </c>
      <c r="B113" s="245" t="s">
        <v>210</v>
      </c>
      <c r="C113" s="245" t="s">
        <v>135</v>
      </c>
      <c r="D113" s="245">
        <v>5</v>
      </c>
      <c r="E113" s="248" t="s">
        <v>134</v>
      </c>
      <c r="F113" s="4">
        <v>5</v>
      </c>
    </row>
    <row r="114" s="36" customFormat="1" ht="14.25" spans="1:6">
      <c r="A114" s="4"/>
      <c r="B114" s="245"/>
      <c r="C114" s="245"/>
      <c r="D114" s="245"/>
      <c r="E114" s="4"/>
      <c r="F114" s="4"/>
    </row>
    <row r="115" s="36" customFormat="1" ht="14.25" spans="1:6">
      <c r="A115" s="4" t="s">
        <v>26</v>
      </c>
      <c r="B115" s="245" t="s">
        <v>211</v>
      </c>
      <c r="C115" s="245" t="s">
        <v>135</v>
      </c>
      <c r="D115" s="245">
        <v>5</v>
      </c>
      <c r="E115" s="4" t="s">
        <v>136</v>
      </c>
      <c r="F115" s="4">
        <v>5</v>
      </c>
    </row>
    <row r="116" s="36" customFormat="1" ht="14.25" spans="1:6">
      <c r="A116" s="4"/>
      <c r="B116" s="245"/>
      <c r="C116" s="245"/>
      <c r="D116" s="245"/>
      <c r="E116" s="4"/>
      <c r="F116" s="4"/>
    </row>
    <row r="117" s="36" customFormat="1" ht="14.25" spans="1:6">
      <c r="A117" s="4" t="s">
        <v>20</v>
      </c>
      <c r="B117" s="245" t="s">
        <v>212</v>
      </c>
      <c r="C117" s="245" t="s">
        <v>202</v>
      </c>
      <c r="D117" s="245">
        <v>5</v>
      </c>
      <c r="E117" s="248" t="s">
        <v>136</v>
      </c>
      <c r="F117" s="4">
        <v>5</v>
      </c>
    </row>
    <row r="118" s="36" customFormat="1" ht="14.25" spans="1:6">
      <c r="A118" s="4"/>
      <c r="B118" s="245"/>
      <c r="C118" s="245"/>
      <c r="D118" s="245"/>
      <c r="E118" s="4"/>
      <c r="F118" s="4"/>
    </row>
    <row r="119" s="36" customFormat="1" spans="1:6">
      <c r="A119" s="4" t="s">
        <v>17</v>
      </c>
      <c r="B119" s="4" t="s">
        <v>213</v>
      </c>
      <c r="C119" s="4" t="s">
        <v>135</v>
      </c>
      <c r="D119" s="4">
        <v>5</v>
      </c>
      <c r="E119" s="4" t="s">
        <v>134</v>
      </c>
      <c r="F119" s="4">
        <v>5</v>
      </c>
    </row>
    <row r="120" s="36" customFormat="1" ht="14.25" spans="1:6">
      <c r="A120" s="4"/>
      <c r="B120" s="245"/>
      <c r="C120" s="245"/>
      <c r="D120" s="245"/>
      <c r="E120" s="4"/>
      <c r="F120" s="4"/>
    </row>
    <row r="121" s="36" customFormat="1" ht="14.25" spans="1:6">
      <c r="A121" s="4" t="s">
        <v>34</v>
      </c>
      <c r="B121" s="245" t="s">
        <v>214</v>
      </c>
      <c r="C121" s="245" t="s">
        <v>187</v>
      </c>
      <c r="D121" s="245">
        <v>3</v>
      </c>
      <c r="E121" s="4" t="s">
        <v>136</v>
      </c>
      <c r="F121" s="4">
        <v>3</v>
      </c>
    </row>
    <row r="122" s="36" customFormat="1" ht="14.25" spans="1:6">
      <c r="A122" s="4"/>
      <c r="B122" s="245"/>
      <c r="C122" s="245"/>
      <c r="D122" s="245"/>
      <c r="E122" s="4"/>
      <c r="F122" s="4"/>
    </row>
    <row r="123" s="36" customFormat="1" ht="14.25" spans="1:6">
      <c r="A123" s="4" t="s">
        <v>19</v>
      </c>
      <c r="B123" s="245" t="s">
        <v>215</v>
      </c>
      <c r="C123" s="245" t="s">
        <v>216</v>
      </c>
      <c r="D123" s="245">
        <v>3</v>
      </c>
      <c r="E123" s="4" t="s">
        <v>136</v>
      </c>
      <c r="F123" s="4">
        <v>3</v>
      </c>
    </row>
    <row r="124" s="36" customFormat="1" spans="1:6">
      <c r="A124" s="4"/>
      <c r="B124" s="4"/>
      <c r="C124" s="4"/>
      <c r="D124" s="4"/>
      <c r="E124" s="4"/>
      <c r="F124" s="4"/>
    </row>
    <row r="125" s="36" customFormat="1" spans="1:6">
      <c r="A125" s="4" t="s">
        <v>21</v>
      </c>
      <c r="B125" s="4" t="s">
        <v>217</v>
      </c>
      <c r="C125" s="4" t="s">
        <v>185</v>
      </c>
      <c r="D125" s="4">
        <v>1.5</v>
      </c>
      <c r="E125" s="4" t="s">
        <v>134</v>
      </c>
      <c r="F125" s="4">
        <v>1.5</v>
      </c>
    </row>
    <row r="126" s="36" customFormat="1" spans="1:6">
      <c r="A126" s="4"/>
      <c r="B126" s="4"/>
      <c r="C126" s="4"/>
      <c r="D126" s="4"/>
      <c r="E126" s="4"/>
      <c r="F126" s="4"/>
    </row>
    <row r="127" s="36" customFormat="1" ht="14.25" spans="1:6">
      <c r="A127" s="4" t="s">
        <v>38</v>
      </c>
      <c r="B127" s="245" t="s">
        <v>218</v>
      </c>
      <c r="C127" s="245" t="s">
        <v>219</v>
      </c>
      <c r="D127" s="245">
        <v>0.5</v>
      </c>
      <c r="E127" s="248" t="s">
        <v>136</v>
      </c>
      <c r="F127" s="4">
        <v>1</v>
      </c>
    </row>
    <row r="128" s="36" customFormat="1" ht="14.25" spans="1:6">
      <c r="A128" s="4"/>
      <c r="B128" s="245" t="s">
        <v>220</v>
      </c>
      <c r="C128" s="245" t="s">
        <v>219</v>
      </c>
      <c r="D128" s="245">
        <v>0.5</v>
      </c>
      <c r="E128" s="248"/>
      <c r="F128" s="4"/>
    </row>
    <row r="129" s="36" customFormat="1" spans="1:6">
      <c r="A129" s="4"/>
      <c r="B129" s="4"/>
      <c r="C129" s="4"/>
      <c r="D129" s="4"/>
      <c r="E129" s="4"/>
      <c r="F129" s="4"/>
    </row>
    <row r="130" s="36" customFormat="1" spans="1:6">
      <c r="A130" s="4" t="s">
        <v>40</v>
      </c>
      <c r="B130" s="4"/>
      <c r="C130" s="4"/>
      <c r="D130" s="4"/>
      <c r="E130" s="4"/>
      <c r="F130" s="4"/>
    </row>
    <row r="131" s="36" customFormat="1" spans="1:6">
      <c r="A131" s="4" t="s">
        <v>33</v>
      </c>
      <c r="B131" s="267"/>
      <c r="C131" s="267"/>
      <c r="D131" s="267"/>
      <c r="E131" s="4"/>
      <c r="F131" s="4"/>
    </row>
    <row r="132" s="36" customFormat="1" ht="14.25" spans="1:6">
      <c r="A132" s="4" t="s">
        <v>37</v>
      </c>
      <c r="B132" s="248"/>
      <c r="C132" s="248"/>
      <c r="D132" s="248"/>
      <c r="E132" s="248"/>
      <c r="F132" s="4"/>
    </row>
    <row r="133" s="36" customFormat="1" ht="14.25" spans="1:6">
      <c r="A133" s="4" t="s">
        <v>30</v>
      </c>
      <c r="B133" s="248"/>
      <c r="C133" s="4"/>
      <c r="D133" s="267"/>
      <c r="E133" s="4"/>
      <c r="F133" s="4"/>
    </row>
    <row r="134" s="36" customFormat="1" ht="14.25" spans="1:6">
      <c r="A134" s="4" t="s">
        <v>28</v>
      </c>
      <c r="B134" s="248"/>
      <c r="C134" s="248"/>
      <c r="D134" s="248"/>
      <c r="E134" s="248"/>
      <c r="F134" s="4"/>
    </row>
    <row r="135" s="36" customFormat="1" ht="14.25" spans="1:6">
      <c r="A135" s="4" t="s">
        <v>27</v>
      </c>
      <c r="B135" s="4"/>
      <c r="C135" s="4"/>
      <c r="D135" s="248"/>
      <c r="E135" s="4"/>
      <c r="F135" s="4"/>
    </row>
    <row r="136" s="36" customFormat="1" ht="14.25" spans="1:6">
      <c r="A136" s="4" t="s">
        <v>29</v>
      </c>
      <c r="B136" s="4"/>
      <c r="C136" s="4"/>
      <c r="D136" s="4"/>
      <c r="E136" s="248"/>
      <c r="F136" s="4"/>
    </row>
    <row r="137" s="36" customFormat="1" spans="1:6">
      <c r="A137" s="4" t="s">
        <v>31</v>
      </c>
      <c r="B137" s="4"/>
      <c r="C137" s="4"/>
      <c r="D137" s="4"/>
      <c r="E137" s="4"/>
      <c r="F137" s="4"/>
    </row>
    <row r="138" s="36" customFormat="1" spans="1:6">
      <c r="A138" s="4" t="s">
        <v>32</v>
      </c>
      <c r="B138" s="4"/>
      <c r="C138" s="4"/>
      <c r="D138" s="4"/>
      <c r="E138" s="4"/>
      <c r="F138" s="4"/>
    </row>
    <row r="139" s="36" customFormat="1" spans="1:6">
      <c r="A139" s="38"/>
      <c r="B139" s="38"/>
      <c r="C139" s="38"/>
      <c r="D139" s="38"/>
      <c r="E139" s="38"/>
      <c r="F139" s="38"/>
    </row>
    <row r="140" s="36" customFormat="1" spans="1:6">
      <c r="A140" s="38"/>
      <c r="B140" s="38"/>
      <c r="C140" s="38"/>
      <c r="D140" s="38"/>
      <c r="E140" s="38"/>
      <c r="F140" s="38"/>
    </row>
    <row r="141" s="38" customFormat="1" ht="15" customHeight="1"/>
    <row r="142" s="36" customFormat="1" spans="1:6">
      <c r="A142" s="38"/>
      <c r="B142" s="38"/>
      <c r="C142" s="38"/>
      <c r="D142" s="38"/>
      <c r="E142" s="38"/>
      <c r="F142" s="38"/>
    </row>
    <row r="143" s="36" customFormat="1" spans="1:6">
      <c r="A143" s="38"/>
      <c r="B143" s="38"/>
      <c r="C143" s="38"/>
      <c r="D143" s="38"/>
      <c r="E143" s="38"/>
      <c r="F143" s="38"/>
    </row>
    <row r="144" s="36" customFormat="1" spans="1:6">
      <c r="A144" s="38"/>
      <c r="B144" s="38"/>
      <c r="C144" s="38"/>
      <c r="D144" s="38"/>
      <c r="E144" s="38"/>
      <c r="F144" s="38"/>
    </row>
    <row r="145" s="36" customFormat="1" spans="1:6">
      <c r="A145" s="38"/>
      <c r="B145" s="38"/>
      <c r="C145" s="38"/>
      <c r="D145" s="38"/>
      <c r="E145" s="38"/>
      <c r="F145" s="38"/>
    </row>
    <row r="146" s="36" customFormat="1" spans="1:6">
      <c r="A146" s="38"/>
      <c r="B146" s="38"/>
      <c r="C146" s="38"/>
      <c r="D146" s="38"/>
      <c r="E146" s="38"/>
      <c r="F146" s="38"/>
    </row>
    <row r="147" s="36" customFormat="1" spans="1:6">
      <c r="A147" s="38"/>
      <c r="B147" s="38"/>
      <c r="C147" s="38"/>
      <c r="D147" s="38"/>
      <c r="E147" s="38"/>
      <c r="F147" s="38"/>
    </row>
    <row r="148" s="36" customFormat="1" ht="15" customHeight="1" spans="1:6">
      <c r="A148" s="38"/>
      <c r="B148" s="38"/>
      <c r="C148" s="38"/>
      <c r="D148" s="38"/>
      <c r="E148" s="38"/>
      <c r="F148" s="38"/>
    </row>
    <row r="149" s="36" customFormat="1" spans="1:6">
      <c r="A149" s="38"/>
      <c r="B149" s="38"/>
      <c r="C149" s="38"/>
      <c r="D149" s="38"/>
      <c r="E149" s="38"/>
      <c r="F149" s="38"/>
    </row>
    <row r="150" s="36" customFormat="1" spans="1:6">
      <c r="A150" s="38"/>
      <c r="B150" s="38"/>
      <c r="C150" s="38"/>
      <c r="D150" s="38"/>
      <c r="E150" s="38"/>
      <c r="F150" s="38"/>
    </row>
    <row r="151" s="36" customFormat="1" spans="1:6">
      <c r="A151" s="38"/>
      <c r="B151" s="38"/>
      <c r="C151" s="38"/>
      <c r="D151" s="38"/>
      <c r="E151" s="38"/>
      <c r="F151" s="38"/>
    </row>
    <row r="152" s="36" customFormat="1" ht="14.25" spans="1:6">
      <c r="A152" s="38"/>
      <c r="B152" s="38"/>
      <c r="C152" s="38"/>
      <c r="D152" s="38"/>
      <c r="E152" s="268"/>
      <c r="F152" s="38"/>
    </row>
    <row r="153" s="36" customFormat="1" ht="14.25" spans="1:6">
      <c r="A153" s="38"/>
      <c r="B153" s="38"/>
      <c r="C153" s="38"/>
      <c r="D153" s="38"/>
      <c r="E153" s="268"/>
      <c r="F153" s="38"/>
    </row>
    <row r="154" s="36" customFormat="1" ht="14.25" spans="1:6">
      <c r="A154" s="38"/>
      <c r="B154" s="38"/>
      <c r="C154" s="38"/>
      <c r="D154" s="38"/>
      <c r="E154" s="268"/>
      <c r="F154" s="38"/>
    </row>
    <row r="155" s="36" customFormat="1" ht="14.25" spans="1:6">
      <c r="A155" s="38"/>
      <c r="B155" s="38"/>
      <c r="C155" s="38"/>
      <c r="D155" s="38"/>
      <c r="E155" s="268"/>
      <c r="F155" s="38"/>
    </row>
    <row r="156" s="36" customFormat="1" ht="14.25" spans="1:6">
      <c r="A156" s="38"/>
      <c r="B156" s="38"/>
      <c r="C156" s="38"/>
      <c r="D156" s="38"/>
      <c r="E156" s="268"/>
      <c r="F156" s="38"/>
    </row>
    <row r="157" s="38" customFormat="1" ht="14.25" spans="5:5">
      <c r="E157" s="268"/>
    </row>
    <row r="158" s="38" customFormat="1" ht="14.25" spans="5:5">
      <c r="E158" s="268"/>
    </row>
    <row r="159" s="38" customFormat="1" ht="14.25" spans="5:5">
      <c r="E159" s="268"/>
    </row>
    <row r="160" s="38" customFormat="1" ht="14.25" spans="5:5">
      <c r="E160" s="268"/>
    </row>
    <row r="161" s="38" customFormat="1" ht="14.25" spans="5:5">
      <c r="E161" s="268"/>
    </row>
    <row r="162" s="38" customFormat="1" ht="14.25" spans="5:5">
      <c r="E162" s="268"/>
    </row>
    <row r="163" s="38" customFormat="1" ht="14.25" spans="5:5">
      <c r="E163" s="268"/>
    </row>
    <row r="164" s="38" customFormat="1" ht="14.25" spans="5:5">
      <c r="E164" s="268"/>
    </row>
    <row r="165" s="38" customFormat="1" ht="14.25" spans="5:5">
      <c r="E165" s="268"/>
    </row>
    <row r="166" s="38" customFormat="1" ht="14.25" spans="5:5">
      <c r="E166" s="268"/>
    </row>
    <row r="167" s="38" customFormat="1" ht="14.25" spans="5:5">
      <c r="E167" s="268"/>
    </row>
    <row r="168" s="38" customFormat="1" ht="14.25" spans="5:5">
      <c r="E168" s="268"/>
    </row>
    <row r="169" s="38" customFormat="1" ht="14.25" spans="5:5">
      <c r="E169" s="268"/>
    </row>
    <row r="170" s="38" customFormat="1" ht="14.25" spans="5:5">
      <c r="E170" s="268"/>
    </row>
    <row r="171" s="38" customFormat="1" ht="14.25" spans="5:5">
      <c r="E171" s="268"/>
    </row>
    <row r="172" s="38" customFormat="1" ht="14.25" spans="5:5">
      <c r="E172" s="268"/>
    </row>
    <row r="173" s="38" customFormat="1" ht="14.25" spans="5:5">
      <c r="E173" s="268"/>
    </row>
    <row r="174" s="38" customFormat="1" ht="14.25" spans="5:5">
      <c r="E174" s="268"/>
    </row>
    <row r="175" s="38" customFormat="1" ht="14.25" spans="5:5">
      <c r="E175" s="268"/>
    </row>
    <row r="176" s="38" customFormat="1" ht="14.25" spans="5:5">
      <c r="E176" s="268"/>
    </row>
    <row r="177" s="38" customFormat="1" ht="14.25" spans="5:5">
      <c r="E177" s="268"/>
    </row>
    <row r="178" s="38" customFormat="1" ht="14.25" spans="5:5">
      <c r="E178" s="268"/>
    </row>
    <row r="179" s="38" customFormat="1" ht="14.25" spans="5:5">
      <c r="E179" s="268"/>
    </row>
    <row r="180" s="38" customFormat="1" ht="14.25" spans="5:5">
      <c r="E180" s="268"/>
    </row>
    <row r="181" s="38" customFormat="1" ht="14.25" spans="5:5">
      <c r="E181" s="268"/>
    </row>
    <row r="182" s="38" customFormat="1" ht="14.25" spans="5:5">
      <c r="E182" s="268"/>
    </row>
    <row r="183" s="38" customFormat="1" ht="14.25" spans="5:5">
      <c r="E183" s="268"/>
    </row>
    <row r="184" s="38" customFormat="1" ht="14.25" spans="5:5">
      <c r="E184" s="268"/>
    </row>
    <row r="185" s="38" customFormat="1" ht="14.25" spans="5:5">
      <c r="E185" s="268"/>
    </row>
    <row r="186" s="38" customFormat="1" ht="14.25" spans="5:5">
      <c r="E186" s="268"/>
    </row>
    <row r="187" s="38" customFormat="1" ht="14.25" spans="5:5">
      <c r="E187" s="268"/>
    </row>
    <row r="188" s="38" customFormat="1" ht="14.25" spans="5:5">
      <c r="E188" s="268"/>
    </row>
    <row r="189" s="38" customFormat="1" ht="14.25" spans="5:5">
      <c r="E189" s="268"/>
    </row>
    <row r="190" s="38" customFormat="1" ht="14.25" spans="5:5">
      <c r="E190" s="268"/>
    </row>
    <row r="191" s="38" customFormat="1" ht="14.25" spans="5:5">
      <c r="E191" s="268"/>
    </row>
    <row r="192" s="38" customFormat="1" ht="14.25" spans="5:5">
      <c r="E192" s="268"/>
    </row>
    <row r="193" s="38" customFormat="1" ht="14.25" spans="5:5">
      <c r="E193" s="268"/>
    </row>
    <row r="194" s="38" customFormat="1" ht="14.25" spans="5:5">
      <c r="E194" s="268"/>
    </row>
    <row r="195" s="38" customFormat="1" ht="14.25" spans="5:5">
      <c r="E195" s="268"/>
    </row>
    <row r="196" s="38" customFormat="1" ht="14.25" spans="5:5">
      <c r="E196" s="268"/>
    </row>
    <row r="197" s="38" customFormat="1" ht="14.25" spans="5:5">
      <c r="E197" s="268"/>
    </row>
    <row r="198" s="38" customFormat="1" ht="14.25" spans="5:5">
      <c r="E198" s="268"/>
    </row>
    <row r="199" s="38" customFormat="1" ht="14.25" spans="5:5">
      <c r="E199" s="268"/>
    </row>
    <row r="200" s="38" customFormat="1" ht="14.25" spans="5:5">
      <c r="E200" s="268"/>
    </row>
    <row r="201" s="38" customFormat="1" ht="14.25" spans="5:5">
      <c r="E201" s="268"/>
    </row>
    <row r="202" s="38" customFormat="1" ht="14.25" spans="5:5">
      <c r="E202" s="268"/>
    </row>
    <row r="203" s="38" customFormat="1" ht="14.25" spans="5:5">
      <c r="E203" s="268"/>
    </row>
    <row r="204" s="38" customFormat="1" ht="14.25" spans="5:5">
      <c r="E204" s="268"/>
    </row>
    <row r="205" s="38" customFormat="1" ht="14.25" spans="5:5">
      <c r="E205" s="268"/>
    </row>
    <row r="206" s="38" customFormat="1" ht="14.25" spans="5:5">
      <c r="E206" s="268"/>
    </row>
    <row r="207" s="38" customFormat="1" ht="14.25" spans="5:5">
      <c r="E207" s="268"/>
    </row>
    <row r="208" s="38" customFormat="1" ht="14.25" spans="5:5">
      <c r="E208" s="268"/>
    </row>
    <row r="209" s="38" customFormat="1" ht="14.25" spans="5:5">
      <c r="E209" s="268"/>
    </row>
    <row r="210" s="38" customFormat="1" ht="14.25" spans="5:5">
      <c r="E210" s="268"/>
    </row>
    <row r="211" s="38" customFormat="1" ht="14.25" spans="5:5">
      <c r="E211" s="268"/>
    </row>
    <row r="212" s="38" customFormat="1" ht="14.25" spans="5:5">
      <c r="E212" s="268"/>
    </row>
    <row r="213" s="38" customFormat="1" ht="14.25" spans="5:5">
      <c r="E213" s="268"/>
    </row>
    <row r="214" s="38" customFormat="1" ht="14.25" spans="5:5">
      <c r="E214" s="268"/>
    </row>
    <row r="215" s="38" customFormat="1" ht="14.25" spans="5:5">
      <c r="E215" s="268"/>
    </row>
    <row r="216" s="38" customFormat="1" ht="14.25" spans="5:5">
      <c r="E216" s="268"/>
    </row>
    <row r="217" s="38" customFormat="1" ht="14.25" spans="5:5">
      <c r="E217" s="268"/>
    </row>
    <row r="218" s="38" customFormat="1" ht="14.25" spans="5:5">
      <c r="E218" s="268"/>
    </row>
    <row r="219" s="38" customFormat="1" ht="14.25" spans="5:5">
      <c r="E219" s="268"/>
    </row>
    <row r="220" s="38" customFormat="1" ht="14.25" spans="5:5">
      <c r="E220" s="268"/>
    </row>
    <row r="221" s="38" customFormat="1" ht="14.25" spans="5:5">
      <c r="E221" s="268"/>
    </row>
    <row r="222" s="38" customFormat="1" ht="14.25" spans="5:5">
      <c r="E222" s="268"/>
    </row>
    <row r="223" s="38" customFormat="1" ht="14.25" spans="5:5">
      <c r="E223" s="268"/>
    </row>
    <row r="224" s="38" customFormat="1" ht="14.25" spans="5:5">
      <c r="E224" s="268"/>
    </row>
    <row r="225" s="38" customFormat="1" ht="14.25" spans="5:5">
      <c r="E225" s="268"/>
    </row>
    <row r="226" s="38" customFormat="1" ht="14.25" spans="5:5">
      <c r="E226" s="268"/>
    </row>
    <row r="227" s="38" customFormat="1" ht="14.25" spans="5:5">
      <c r="E227" s="268"/>
    </row>
    <row r="228" s="38" customFormat="1" ht="14.25" spans="1:5">
      <c r="A228" s="268"/>
      <c r="B228" s="268"/>
      <c r="C228" s="268"/>
      <c r="D228" s="268"/>
      <c r="E228" s="268"/>
    </row>
    <row r="229" s="38" customFormat="1" ht="14.25" spans="1:5">
      <c r="A229" s="268"/>
      <c r="B229" s="268"/>
      <c r="C229" s="268"/>
      <c r="D229" s="268"/>
      <c r="E229" s="268"/>
    </row>
    <row r="230" s="38" customFormat="1" ht="14.25" spans="1:5">
      <c r="A230" s="268"/>
      <c r="B230" s="268"/>
      <c r="C230" s="268"/>
      <c r="D230" s="268"/>
      <c r="E230" s="268"/>
    </row>
    <row r="231" s="38" customFormat="1" ht="14.25" spans="1:5">
      <c r="A231" s="268"/>
      <c r="B231" s="268"/>
      <c r="C231" s="268"/>
      <c r="D231" s="268"/>
      <c r="E231" s="268"/>
    </row>
    <row r="232" s="38" customFormat="1" ht="14.25" spans="1:5">
      <c r="A232" s="268"/>
      <c r="B232" s="268"/>
      <c r="C232" s="268"/>
      <c r="D232" s="268"/>
      <c r="E232" s="268"/>
    </row>
    <row r="233" s="38" customFormat="1" ht="14.25" spans="1:5">
      <c r="A233" s="268"/>
      <c r="B233" s="268"/>
      <c r="C233" s="268"/>
      <c r="D233" s="268"/>
      <c r="E233" s="268"/>
    </row>
    <row r="234" s="38" customFormat="1" ht="14.25" spans="1:5">
      <c r="A234" s="268"/>
      <c r="B234" s="268"/>
      <c r="C234" s="268"/>
      <c r="D234" s="268"/>
      <c r="E234" s="268"/>
    </row>
    <row r="235" s="38" customFormat="1" ht="14.25" spans="1:5">
      <c r="A235" s="268"/>
      <c r="B235" s="268"/>
      <c r="C235" s="268"/>
      <c r="D235" s="268"/>
      <c r="E235" s="268"/>
    </row>
    <row r="236" s="38" customFormat="1" ht="14.25" spans="1:5">
      <c r="A236" s="268"/>
      <c r="B236" s="268"/>
      <c r="C236" s="268"/>
      <c r="D236" s="268"/>
      <c r="E236" s="268"/>
    </row>
    <row r="237" s="38" customFormat="1" ht="14.25" spans="1:5">
      <c r="A237" s="268"/>
      <c r="B237" s="268"/>
      <c r="C237" s="268"/>
      <c r="D237" s="268"/>
      <c r="E237" s="268"/>
    </row>
    <row r="238" s="38" customFormat="1" ht="14.25" spans="1:5">
      <c r="A238" s="268"/>
      <c r="B238" s="268"/>
      <c r="C238" s="268"/>
      <c r="D238" s="268"/>
      <c r="E238" s="268"/>
    </row>
    <row r="239" s="38" customFormat="1" ht="14.25" spans="1:5">
      <c r="A239" s="268"/>
      <c r="B239" s="268"/>
      <c r="C239" s="268"/>
      <c r="D239" s="268"/>
      <c r="E239" s="268"/>
    </row>
    <row r="240" s="38" customFormat="1" ht="14.25" spans="1:5">
      <c r="A240" s="268"/>
      <c r="B240" s="268"/>
      <c r="C240" s="268"/>
      <c r="D240" s="268"/>
      <c r="E240" s="268"/>
    </row>
    <row r="241" s="38" customFormat="1" ht="14.25" spans="1:5">
      <c r="A241" s="268"/>
      <c r="B241" s="268"/>
      <c r="C241" s="268"/>
      <c r="D241" s="268"/>
      <c r="E241" s="268"/>
    </row>
    <row r="242" s="38" customFormat="1" ht="14.25" spans="1:5">
      <c r="A242" s="268"/>
      <c r="B242" s="268"/>
      <c r="C242" s="268"/>
      <c r="D242" s="268"/>
      <c r="E242" s="268"/>
    </row>
    <row r="243" s="38" customFormat="1" ht="14.25" spans="1:5">
      <c r="A243" s="268"/>
      <c r="B243" s="268"/>
      <c r="C243" s="268"/>
      <c r="D243" s="268"/>
      <c r="E243" s="268"/>
    </row>
    <row r="244" s="38" customFormat="1" ht="14.25" spans="1:5">
      <c r="A244" s="268"/>
      <c r="B244" s="268"/>
      <c r="C244" s="268"/>
      <c r="D244" s="268"/>
      <c r="E244" s="268"/>
    </row>
    <row r="245" s="38" customFormat="1" ht="14.25" spans="1:5">
      <c r="A245" s="268"/>
      <c r="B245" s="268"/>
      <c r="C245" s="268"/>
      <c r="D245" s="268"/>
      <c r="E245" s="268"/>
    </row>
    <row r="246" s="38" customFormat="1" ht="14.25" spans="1:5">
      <c r="A246" s="268"/>
      <c r="B246" s="268"/>
      <c r="C246" s="268"/>
      <c r="D246" s="268"/>
      <c r="E246" s="268"/>
    </row>
    <row r="247" s="38" customFormat="1" ht="14.25" spans="1:5">
      <c r="A247" s="268"/>
      <c r="B247" s="268"/>
      <c r="C247" s="268"/>
      <c r="D247" s="268"/>
      <c r="E247" s="268"/>
    </row>
    <row r="248" s="38" customFormat="1" ht="14.25" spans="1:5">
      <c r="A248" s="268"/>
      <c r="B248" s="268"/>
      <c r="C248" s="268"/>
      <c r="D248" s="268"/>
      <c r="E248" s="268"/>
    </row>
    <row r="249" s="38" customFormat="1" ht="14.25" spans="1:5">
      <c r="A249" s="268"/>
      <c r="B249" s="268"/>
      <c r="C249" s="268"/>
      <c r="D249" s="268"/>
      <c r="E249" s="268"/>
    </row>
    <row r="250" s="38" customFormat="1" ht="14.25" spans="1:5">
      <c r="A250" s="268"/>
      <c r="B250" s="268"/>
      <c r="C250" s="268"/>
      <c r="D250" s="268"/>
      <c r="E250" s="268"/>
    </row>
    <row r="251" s="38" customFormat="1" ht="14.25" spans="1:5">
      <c r="A251" s="268"/>
      <c r="B251" s="268"/>
      <c r="C251" s="268"/>
      <c r="D251" s="268"/>
      <c r="E251" s="268"/>
    </row>
    <row r="252" s="38" customFormat="1" ht="14.25" spans="1:5">
      <c r="A252" s="268"/>
      <c r="B252" s="268"/>
      <c r="C252" s="268"/>
      <c r="D252" s="268"/>
      <c r="E252" s="268"/>
    </row>
    <row r="253" s="38" customFormat="1" ht="14.25" spans="1:5">
      <c r="A253" s="268"/>
      <c r="B253" s="268"/>
      <c r="C253" s="268"/>
      <c r="D253" s="268"/>
      <c r="E253" s="268"/>
    </row>
    <row r="254" s="38" customFormat="1" ht="14.25" spans="1:5">
      <c r="A254" s="268"/>
      <c r="B254" s="268"/>
      <c r="C254" s="268"/>
      <c r="D254" s="268"/>
      <c r="E254" s="268"/>
    </row>
    <row r="255" s="38" customFormat="1" ht="14.25" spans="1:5">
      <c r="A255" s="268"/>
      <c r="B255" s="268"/>
      <c r="C255" s="268"/>
      <c r="D255" s="268"/>
      <c r="E255" s="268"/>
    </row>
    <row r="256" s="38" customFormat="1" ht="14.25" spans="1:5">
      <c r="A256" s="268"/>
      <c r="B256" s="268"/>
      <c r="C256" s="268"/>
      <c r="D256" s="268"/>
      <c r="E256" s="268"/>
    </row>
    <row r="257" s="38" customFormat="1" ht="14.25" spans="1:5">
      <c r="A257" s="268"/>
      <c r="B257" s="268"/>
      <c r="C257" s="268"/>
      <c r="D257" s="268"/>
      <c r="E257" s="268"/>
    </row>
    <row r="258" s="38" customFormat="1" ht="14.25" spans="1:5">
      <c r="A258" s="268"/>
      <c r="B258" s="268"/>
      <c r="C258" s="268"/>
      <c r="D258" s="268"/>
      <c r="E258" s="268"/>
    </row>
    <row r="259" s="38" customFormat="1" ht="14.25" spans="1:5">
      <c r="A259" s="268"/>
      <c r="B259" s="268"/>
      <c r="C259" s="268"/>
      <c r="D259" s="268"/>
      <c r="E259" s="268"/>
    </row>
    <row r="260" s="38" customFormat="1" ht="14.25" spans="1:5">
      <c r="A260" s="268"/>
      <c r="B260" s="268"/>
      <c r="C260" s="268"/>
      <c r="D260" s="268"/>
      <c r="E260" s="268"/>
    </row>
    <row r="261" s="38" customFormat="1" ht="14.25" spans="1:5">
      <c r="A261" s="268"/>
      <c r="B261" s="268"/>
      <c r="C261" s="268"/>
      <c r="D261" s="268"/>
      <c r="E261" s="268"/>
    </row>
    <row r="262" s="38" customFormat="1" ht="14.25" spans="1:5">
      <c r="A262" s="268"/>
      <c r="B262" s="268"/>
      <c r="C262" s="268"/>
      <c r="D262" s="268"/>
      <c r="E262" s="268"/>
    </row>
    <row r="263" s="38" customFormat="1" ht="14.25" spans="1:5">
      <c r="A263" s="268"/>
      <c r="B263" s="268"/>
      <c r="C263" s="268"/>
      <c r="D263" s="268"/>
      <c r="E263" s="268"/>
    </row>
    <row r="264" s="38" customFormat="1" ht="14.25" spans="1:5">
      <c r="A264" s="268"/>
      <c r="B264" s="268"/>
      <c r="C264" s="268"/>
      <c r="D264" s="268"/>
      <c r="E264" s="268"/>
    </row>
    <row r="265" s="38" customFormat="1" ht="14.25" spans="1:5">
      <c r="A265" s="268"/>
      <c r="B265" s="268"/>
      <c r="C265" s="268"/>
      <c r="D265" s="268"/>
      <c r="E265" s="268"/>
    </row>
    <row r="266" s="38" customFormat="1" ht="14.25" spans="1:5">
      <c r="A266" s="268"/>
      <c r="B266" s="268"/>
      <c r="C266" s="268"/>
      <c r="D266" s="268"/>
      <c r="E266" s="268"/>
    </row>
    <row r="267" s="38" customFormat="1" ht="14.25" spans="1:5">
      <c r="A267" s="268"/>
      <c r="B267" s="268"/>
      <c r="C267" s="268"/>
      <c r="D267" s="268"/>
      <c r="E267" s="268"/>
    </row>
    <row r="268" s="38" customFormat="1" ht="14.25" spans="1:5">
      <c r="A268" s="268"/>
      <c r="B268" s="268"/>
      <c r="C268" s="268"/>
      <c r="D268" s="268"/>
      <c r="E268" s="268"/>
    </row>
    <row r="269" s="38" customFormat="1" ht="14.25" spans="1:5">
      <c r="A269" s="268"/>
      <c r="B269" s="268"/>
      <c r="C269" s="268"/>
      <c r="D269" s="268"/>
      <c r="E269" s="268"/>
    </row>
    <row r="270" s="38" customFormat="1" ht="14.25" spans="1:5">
      <c r="A270" s="268"/>
      <c r="B270" s="268"/>
      <c r="C270" s="268"/>
      <c r="D270" s="268"/>
      <c r="E270" s="268"/>
    </row>
    <row r="271" s="38" customFormat="1" ht="14.25" spans="1:5">
      <c r="A271" s="268"/>
      <c r="B271" s="268"/>
      <c r="C271" s="268"/>
      <c r="D271" s="268"/>
      <c r="E271" s="268"/>
    </row>
    <row r="272" s="38" customFormat="1" ht="14.25" spans="1:5">
      <c r="A272" s="268"/>
      <c r="C272" s="268"/>
      <c r="D272" s="268"/>
      <c r="E272" s="268"/>
    </row>
    <row r="273" s="38" customFormat="1" ht="14.25" spans="1:5">
      <c r="A273" s="268"/>
      <c r="C273" s="268"/>
      <c r="D273" s="268"/>
      <c r="E273" s="268"/>
    </row>
    <row r="274" s="38" customFormat="1" ht="14.25" spans="1:5">
      <c r="A274" s="268"/>
      <c r="C274" s="268"/>
      <c r="D274" s="268"/>
      <c r="E274" s="268"/>
    </row>
    <row r="275" s="38" customFormat="1" ht="14.25" spans="1:5">
      <c r="A275" s="268"/>
      <c r="C275" s="268"/>
      <c r="D275" s="268"/>
      <c r="E275" s="268"/>
    </row>
    <row r="276" s="38" customFormat="1" ht="14.25" spans="1:5">
      <c r="A276" s="268"/>
      <c r="C276" s="268"/>
      <c r="D276" s="268"/>
      <c r="E276" s="268"/>
    </row>
    <row r="277" s="38" customFormat="1" ht="14.25" spans="1:5">
      <c r="A277" s="268"/>
      <c r="C277" s="268"/>
      <c r="D277" s="268"/>
      <c r="E277" s="268"/>
    </row>
    <row r="278" s="38" customFormat="1" ht="14.25" spans="1:5">
      <c r="A278" s="268"/>
      <c r="B278" s="268"/>
      <c r="C278" s="268"/>
      <c r="D278" s="268"/>
      <c r="E278" s="268"/>
    </row>
    <row r="279" s="38" customFormat="1" ht="14.25" spans="1:5">
      <c r="A279" s="268"/>
      <c r="B279" s="268"/>
      <c r="C279" s="268"/>
      <c r="D279" s="268"/>
      <c r="E279" s="268"/>
    </row>
    <row r="280" s="38" customFormat="1" ht="14.25" spans="1:5">
      <c r="A280" s="268"/>
      <c r="B280" s="268"/>
      <c r="C280" s="268"/>
      <c r="D280" s="268"/>
      <c r="E280" s="268"/>
    </row>
    <row r="281" s="38" customFormat="1" ht="14.25" spans="1:5">
      <c r="A281" s="268"/>
      <c r="B281" s="268"/>
      <c r="C281" s="268"/>
      <c r="D281" s="268"/>
      <c r="E281" s="268"/>
    </row>
    <row r="282" s="38" customFormat="1" ht="14.25" spans="1:5">
      <c r="A282" s="268"/>
      <c r="B282" s="268"/>
      <c r="C282" s="268"/>
      <c r="D282" s="268"/>
      <c r="E282" s="268"/>
    </row>
    <row r="283" s="38" customFormat="1" ht="14.25" spans="1:5">
      <c r="A283" s="268"/>
      <c r="B283" s="269"/>
      <c r="C283" s="269"/>
      <c r="D283" s="268"/>
      <c r="E283" s="268"/>
    </row>
    <row r="284" s="38" customFormat="1" ht="14.25" spans="1:5">
      <c r="A284" s="268"/>
      <c r="B284" s="269"/>
      <c r="C284" s="269"/>
      <c r="D284" s="268"/>
      <c r="E284" s="268"/>
    </row>
    <row r="285" s="38" customFormat="1" ht="14.25" spans="1:5">
      <c r="A285" s="268"/>
      <c r="B285" s="269"/>
      <c r="C285" s="269"/>
      <c r="D285" s="268"/>
      <c r="E285" s="268"/>
    </row>
    <row r="286" s="38" customFormat="1" ht="14.25" spans="1:5">
      <c r="A286" s="268"/>
      <c r="B286" s="269"/>
      <c r="C286" s="269"/>
      <c r="D286" s="268"/>
      <c r="E286" s="268"/>
    </row>
    <row r="287" s="38" customFormat="1" ht="14.25" spans="1:5">
      <c r="A287" s="268"/>
      <c r="B287" s="269"/>
      <c r="C287" s="269"/>
      <c r="D287" s="268"/>
      <c r="E287" s="268"/>
    </row>
    <row r="288" s="38" customFormat="1" ht="14.25" spans="1:5">
      <c r="A288" s="268"/>
      <c r="B288" s="269"/>
      <c r="C288" s="269"/>
      <c r="D288" s="268"/>
      <c r="E288" s="268"/>
    </row>
    <row r="289" s="38" customFormat="1" ht="14.25" spans="1:5">
      <c r="A289" s="268"/>
      <c r="B289" s="269"/>
      <c r="C289" s="269"/>
      <c r="D289" s="268"/>
      <c r="E289" s="268"/>
    </row>
    <row r="290" s="38" customFormat="1" ht="14.25" spans="1:5">
      <c r="A290" s="268"/>
      <c r="B290" s="269"/>
      <c r="C290" s="269"/>
      <c r="D290" s="268"/>
      <c r="E290" s="268"/>
    </row>
    <row r="291" s="38" customFormat="1" ht="14.25" spans="1:5">
      <c r="A291" s="268"/>
      <c r="B291" s="269"/>
      <c r="C291" s="269"/>
      <c r="D291" s="268"/>
      <c r="E291" s="268"/>
    </row>
    <row r="292" s="38" customFormat="1" ht="14.25" spans="1:5">
      <c r="A292" s="268"/>
      <c r="B292" s="269"/>
      <c r="C292" s="269"/>
      <c r="D292" s="268"/>
      <c r="E292" s="268"/>
    </row>
    <row r="293" s="38" customFormat="1" ht="14.25" spans="1:5">
      <c r="A293" s="268"/>
      <c r="B293" s="269"/>
      <c r="C293" s="269"/>
      <c r="D293" s="268"/>
      <c r="E293" s="268"/>
    </row>
    <row r="294" s="38" customFormat="1" ht="14.25" spans="1:5">
      <c r="A294" s="268"/>
      <c r="B294" s="269"/>
      <c r="C294" s="269"/>
      <c r="D294" s="268"/>
      <c r="E294" s="268"/>
    </row>
    <row r="295" s="38" customFormat="1" ht="14.25" spans="1:5">
      <c r="A295" s="268"/>
      <c r="B295" s="269"/>
      <c r="C295" s="269"/>
      <c r="D295" s="268"/>
      <c r="E295" s="268"/>
    </row>
    <row r="296" s="38" customFormat="1" ht="14.25" spans="1:5">
      <c r="A296" s="268"/>
      <c r="B296" s="269"/>
      <c r="C296" s="269"/>
      <c r="D296" s="268"/>
      <c r="E296" s="268"/>
    </row>
    <row r="297" s="38" customFormat="1" ht="14.25" spans="1:5">
      <c r="A297" s="268"/>
      <c r="B297" s="269"/>
      <c r="C297" s="269"/>
      <c r="D297" s="268"/>
      <c r="E297" s="268"/>
    </row>
    <row r="298" s="38" customFormat="1" ht="14.25" spans="1:5">
      <c r="A298" s="268"/>
      <c r="B298" s="269"/>
      <c r="C298" s="269"/>
      <c r="D298" s="268"/>
      <c r="E298" s="268"/>
    </row>
    <row r="299" s="38" customFormat="1" ht="14.25" spans="1:5">
      <c r="A299" s="268"/>
      <c r="B299" s="268"/>
      <c r="C299" s="268"/>
      <c r="D299" s="268"/>
      <c r="E299" s="268"/>
    </row>
    <row r="300" s="38" customFormat="1" ht="14.25" spans="1:5">
      <c r="A300" s="268"/>
      <c r="B300" s="268"/>
      <c r="C300" s="268"/>
      <c r="D300" s="268"/>
      <c r="E300" s="268"/>
    </row>
    <row r="301" s="38" customFormat="1" ht="14.25" spans="1:5">
      <c r="A301" s="268"/>
      <c r="B301" s="268"/>
      <c r="C301" s="268"/>
      <c r="D301" s="268"/>
      <c r="E301" s="268"/>
    </row>
    <row r="302" s="38" customFormat="1" ht="14.25" spans="1:5">
      <c r="A302" s="268"/>
      <c r="B302" s="268"/>
      <c r="C302" s="268"/>
      <c r="D302" s="268"/>
      <c r="E302" s="268"/>
    </row>
    <row r="303" s="38" customFormat="1" ht="14.25" spans="1:5">
      <c r="A303" s="268"/>
      <c r="B303" s="268"/>
      <c r="C303" s="268"/>
      <c r="D303" s="268"/>
      <c r="E303" s="268"/>
    </row>
    <row r="304" s="38" customFormat="1" ht="14.25" spans="1:5">
      <c r="A304" s="268"/>
      <c r="B304" s="268"/>
      <c r="C304" s="268"/>
      <c r="D304" s="268"/>
      <c r="E304" s="268"/>
    </row>
    <row r="305" s="38" customFormat="1" ht="14.25" spans="1:5">
      <c r="A305" s="268"/>
      <c r="B305" s="268"/>
      <c r="C305" s="268"/>
      <c r="D305" s="268"/>
      <c r="E305" s="268"/>
    </row>
    <row r="306" s="38" customFormat="1" ht="14.25" spans="1:5">
      <c r="A306" s="268"/>
      <c r="B306" s="268"/>
      <c r="C306" s="268"/>
      <c r="D306" s="268"/>
      <c r="E306" s="268"/>
    </row>
    <row r="307" s="38" customFormat="1" ht="14.25" spans="1:5">
      <c r="A307" s="268"/>
      <c r="B307" s="268"/>
      <c r="C307" s="268"/>
      <c r="D307" s="268"/>
      <c r="E307" s="268"/>
    </row>
    <row r="308" s="38" customFormat="1" ht="14.25" spans="1:5">
      <c r="A308" s="268"/>
      <c r="B308" s="268"/>
      <c r="C308" s="268"/>
      <c r="D308" s="268"/>
      <c r="E308" s="268"/>
    </row>
    <row r="309" s="38" customFormat="1" ht="14.25" spans="1:5">
      <c r="A309" s="268"/>
      <c r="B309" s="268"/>
      <c r="C309" s="268"/>
      <c r="D309" s="268"/>
      <c r="E309" s="268"/>
    </row>
    <row r="310" s="38" customFormat="1" ht="14.25" spans="1:5">
      <c r="A310" s="268"/>
      <c r="B310" s="268"/>
      <c r="C310" s="268"/>
      <c r="D310" s="268"/>
      <c r="E310" s="268"/>
    </row>
    <row r="311" s="38" customFormat="1" ht="14.25" spans="1:5">
      <c r="A311" s="268"/>
      <c r="B311" s="268"/>
      <c r="C311" s="268"/>
      <c r="D311" s="268"/>
      <c r="E311" s="268"/>
    </row>
    <row r="312" s="38" customFormat="1" ht="14.25" spans="1:5">
      <c r="A312" s="268"/>
      <c r="B312" s="268"/>
      <c r="C312" s="268"/>
      <c r="D312" s="268"/>
      <c r="E312" s="268"/>
    </row>
    <row r="313" s="38" customFormat="1" ht="14.25" spans="1:5">
      <c r="A313" s="268"/>
      <c r="B313" s="268"/>
      <c r="C313" s="268"/>
      <c r="D313" s="268"/>
      <c r="E313" s="268"/>
    </row>
    <row r="314" s="38" customFormat="1" ht="14.25" spans="1:5">
      <c r="A314" s="268"/>
      <c r="B314" s="268"/>
      <c r="C314" s="268"/>
      <c r="D314" s="268"/>
      <c r="E314" s="268"/>
    </row>
    <row r="315" s="38" customFormat="1" ht="14.25" spans="1:5">
      <c r="A315" s="268"/>
      <c r="B315" s="268"/>
      <c r="C315" s="268"/>
      <c r="D315" s="268"/>
      <c r="E315" s="268"/>
    </row>
    <row r="316" s="38" customFormat="1" ht="14.25" spans="1:5">
      <c r="A316" s="268"/>
      <c r="B316" s="268"/>
      <c r="C316" s="268"/>
      <c r="D316" s="268"/>
      <c r="E316" s="268"/>
    </row>
    <row r="317" s="38" customFormat="1" ht="14.25" spans="1:5">
      <c r="A317" s="268"/>
      <c r="B317" s="268"/>
      <c r="C317" s="268"/>
      <c r="D317" s="268"/>
      <c r="E317" s="268"/>
    </row>
    <row r="318" s="38" customFormat="1" ht="14.25" spans="1:5">
      <c r="A318" s="268"/>
      <c r="B318" s="268"/>
      <c r="C318" s="268"/>
      <c r="D318" s="268"/>
      <c r="E318" s="268"/>
    </row>
    <row r="319" s="38" customFormat="1" ht="14.25" spans="1:5">
      <c r="A319" s="268"/>
      <c r="B319" s="269"/>
      <c r="C319" s="269"/>
      <c r="D319" s="268"/>
      <c r="E319" s="268"/>
    </row>
    <row r="320" s="38" customFormat="1" ht="14.25" spans="1:5">
      <c r="A320" s="268"/>
      <c r="B320" s="269"/>
      <c r="C320" s="269"/>
      <c r="D320" s="268"/>
      <c r="E320" s="268"/>
    </row>
    <row r="321" s="38" customFormat="1" ht="14.25" spans="1:5">
      <c r="A321" s="268"/>
      <c r="B321" s="269"/>
      <c r="C321" s="269"/>
      <c r="D321" s="268"/>
      <c r="E321" s="268"/>
    </row>
    <row r="322" s="38" customFormat="1" ht="14.25" spans="1:5">
      <c r="A322" s="268"/>
      <c r="B322" s="269"/>
      <c r="C322" s="269"/>
      <c r="D322" s="268"/>
      <c r="E322" s="268"/>
    </row>
    <row r="323" s="38" customFormat="1" ht="14.25" spans="1:5">
      <c r="A323" s="268"/>
      <c r="B323" s="269"/>
      <c r="C323" s="269"/>
      <c r="D323" s="268"/>
      <c r="E323" s="268"/>
    </row>
    <row r="324" s="38" customFormat="1" ht="14.25" spans="1:5">
      <c r="A324" s="268"/>
      <c r="B324" s="269"/>
      <c r="C324" s="269"/>
      <c r="D324" s="268"/>
      <c r="E324" s="268"/>
    </row>
    <row r="325" s="38" customFormat="1" ht="14.25" spans="1:5">
      <c r="A325" s="268"/>
      <c r="B325" s="268"/>
      <c r="C325" s="268"/>
      <c r="D325" s="268"/>
      <c r="E325" s="268"/>
    </row>
    <row r="326" s="38" customFormat="1" ht="14.25" spans="1:5">
      <c r="A326" s="268"/>
      <c r="C326" s="268"/>
      <c r="D326" s="268"/>
      <c r="E326" s="268"/>
    </row>
    <row r="327" s="38" customFormat="1" ht="14.25" spans="1:5">
      <c r="A327" s="268"/>
      <c r="C327" s="268"/>
      <c r="D327" s="268"/>
      <c r="E327" s="268"/>
    </row>
    <row r="328" s="38" customFormat="1" ht="14.25" spans="1:5">
      <c r="A328" s="268"/>
      <c r="C328" s="268"/>
      <c r="D328" s="268"/>
      <c r="E328" s="268"/>
    </row>
    <row r="329" s="38" customFormat="1" ht="14.25" spans="1:5">
      <c r="A329" s="268"/>
      <c r="C329" s="268"/>
      <c r="D329" s="268"/>
      <c r="E329" s="268"/>
    </row>
    <row r="330" s="38" customFormat="1" ht="14.25" spans="1:12">
      <c r="A330" s="268"/>
      <c r="B330" s="268"/>
      <c r="C330" s="268"/>
      <c r="D330" s="268"/>
      <c r="E330" s="268"/>
      <c r="H330" s="268"/>
      <c r="I330" s="268"/>
      <c r="J330" s="268"/>
      <c r="K330" s="268"/>
      <c r="L330" s="268"/>
    </row>
    <row r="331" s="38" customFormat="1" ht="14.25" spans="1:12">
      <c r="A331" s="268"/>
      <c r="B331" s="268"/>
      <c r="C331" s="268"/>
      <c r="D331" s="268"/>
      <c r="E331" s="268"/>
      <c r="H331" s="268"/>
      <c r="I331" s="268"/>
      <c r="J331" s="268"/>
      <c r="K331" s="268"/>
      <c r="L331" s="268"/>
    </row>
    <row r="332" s="38" customFormat="1" ht="14.25" spans="1:12">
      <c r="A332" s="268"/>
      <c r="B332" s="268"/>
      <c r="C332" s="268"/>
      <c r="D332" s="268"/>
      <c r="E332" s="268"/>
      <c r="H332" s="268"/>
      <c r="I332" s="268"/>
      <c r="J332" s="268"/>
      <c r="K332" s="268"/>
      <c r="L332" s="268"/>
    </row>
    <row r="333" s="38" customFormat="1" ht="14.25" spans="1:12">
      <c r="A333" s="268"/>
      <c r="B333" s="268"/>
      <c r="C333" s="268"/>
      <c r="D333" s="268"/>
      <c r="E333" s="268"/>
      <c r="H333" s="268"/>
      <c r="I333" s="268"/>
      <c r="J333" s="268"/>
      <c r="K333" s="268"/>
      <c r="L333" s="268"/>
    </row>
    <row r="334" s="38" customFormat="1" ht="14.25" spans="1:12">
      <c r="A334" s="268"/>
      <c r="B334" s="268"/>
      <c r="C334" s="268"/>
      <c r="D334" s="268"/>
      <c r="E334" s="268"/>
      <c r="H334" s="268"/>
      <c r="I334" s="268"/>
      <c r="J334" s="268"/>
      <c r="K334" s="268"/>
      <c r="L334" s="268"/>
    </row>
    <row r="335" s="38" customFormat="1" ht="14.25" spans="1:12">
      <c r="A335" s="268"/>
      <c r="B335" s="268"/>
      <c r="C335" s="268"/>
      <c r="D335" s="268"/>
      <c r="E335" s="268"/>
      <c r="H335" s="268"/>
      <c r="I335" s="268"/>
      <c r="J335" s="268"/>
      <c r="K335" s="268"/>
      <c r="L335" s="268"/>
    </row>
    <row r="336" s="38" customFormat="1" ht="14.25" spans="1:12">
      <c r="A336" s="268"/>
      <c r="B336" s="268"/>
      <c r="C336" s="268"/>
      <c r="D336" s="268"/>
      <c r="E336" s="268"/>
      <c r="H336" s="268"/>
      <c r="I336" s="268"/>
      <c r="J336" s="268"/>
      <c r="K336" s="268"/>
      <c r="L336" s="268"/>
    </row>
    <row r="337" s="38" customFormat="1" ht="14.25" spans="1:12">
      <c r="A337" s="268"/>
      <c r="B337" s="268"/>
      <c r="C337" s="268"/>
      <c r="D337" s="268"/>
      <c r="E337" s="268"/>
      <c r="H337" s="268"/>
      <c r="I337" s="268"/>
      <c r="J337" s="268"/>
      <c r="K337" s="268"/>
      <c r="L337" s="268"/>
    </row>
    <row r="338" s="38" customFormat="1" ht="14.25" spans="1:12">
      <c r="A338" s="268"/>
      <c r="B338" s="268"/>
      <c r="C338" s="268"/>
      <c r="D338" s="268"/>
      <c r="E338" s="268"/>
      <c r="H338" s="268"/>
      <c r="I338" s="268"/>
      <c r="J338" s="268"/>
      <c r="K338" s="268"/>
      <c r="L338" s="268"/>
    </row>
    <row r="339" s="38" customFormat="1" ht="14.25" spans="1:12">
      <c r="A339" s="268"/>
      <c r="B339" s="268"/>
      <c r="C339" s="268"/>
      <c r="D339" s="268"/>
      <c r="E339" s="268"/>
      <c r="H339" s="268"/>
      <c r="I339" s="268"/>
      <c r="J339" s="268"/>
      <c r="K339" s="268"/>
      <c r="L339" s="268"/>
    </row>
    <row r="340" s="38" customFormat="1" ht="14.25" spans="1:12">
      <c r="A340" s="268"/>
      <c r="B340" s="268"/>
      <c r="C340" s="268"/>
      <c r="D340" s="268"/>
      <c r="E340" s="268"/>
      <c r="H340" s="268"/>
      <c r="I340" s="268"/>
      <c r="J340" s="268"/>
      <c r="K340" s="268"/>
      <c r="L340" s="268"/>
    </row>
    <row r="341" s="38" customFormat="1" ht="14.25" spans="1:12">
      <c r="A341" s="268"/>
      <c r="B341" s="268"/>
      <c r="C341" s="268"/>
      <c r="D341" s="268"/>
      <c r="E341" s="268"/>
      <c r="H341" s="268"/>
      <c r="I341" s="268"/>
      <c r="J341" s="268"/>
      <c r="K341" s="268"/>
      <c r="L341" s="268"/>
    </row>
    <row r="342" s="38" customFormat="1" ht="14.25" spans="1:12">
      <c r="A342" s="268"/>
      <c r="B342" s="268"/>
      <c r="C342" s="268"/>
      <c r="D342" s="268"/>
      <c r="E342" s="268"/>
      <c r="H342" s="268"/>
      <c r="I342" s="268"/>
      <c r="J342" s="268"/>
      <c r="K342" s="268"/>
      <c r="L342" s="268"/>
    </row>
    <row r="343" s="38" customFormat="1" ht="14.25" spans="1:12">
      <c r="A343" s="268"/>
      <c r="B343" s="268"/>
      <c r="C343" s="268"/>
      <c r="D343" s="268"/>
      <c r="E343" s="268"/>
      <c r="H343" s="268"/>
      <c r="I343" s="268"/>
      <c r="J343" s="268"/>
      <c r="K343" s="268"/>
      <c r="L343" s="268"/>
    </row>
    <row r="344" s="38" customFormat="1" ht="14.25" spans="1:12">
      <c r="A344" s="268"/>
      <c r="B344" s="268"/>
      <c r="C344" s="268"/>
      <c r="D344" s="268"/>
      <c r="E344" s="268"/>
      <c r="H344" s="268"/>
      <c r="I344" s="268"/>
      <c r="J344" s="268"/>
      <c r="K344" s="268"/>
      <c r="L344" s="268"/>
    </row>
    <row r="345" s="38" customFormat="1" ht="14.25" spans="1:12">
      <c r="A345" s="268"/>
      <c r="B345" s="268"/>
      <c r="C345" s="268"/>
      <c r="D345" s="268"/>
      <c r="E345" s="268"/>
      <c r="H345" s="268"/>
      <c r="I345" s="268"/>
      <c r="J345" s="268"/>
      <c r="K345" s="268"/>
      <c r="L345" s="268"/>
    </row>
    <row r="346" s="38" customFormat="1" ht="14.25" spans="1:12">
      <c r="A346" s="268"/>
      <c r="B346" s="268"/>
      <c r="C346" s="268"/>
      <c r="D346" s="268"/>
      <c r="E346" s="268"/>
      <c r="H346" s="268"/>
      <c r="I346" s="268"/>
      <c r="J346" s="268"/>
      <c r="K346" s="268"/>
      <c r="L346" s="268"/>
    </row>
    <row r="347" s="38" customFormat="1" ht="14.25" spans="1:5">
      <c r="A347" s="268"/>
      <c r="B347" s="269"/>
      <c r="C347" s="269"/>
      <c r="D347" s="268"/>
      <c r="E347" s="268"/>
    </row>
    <row r="348" s="38" customFormat="1" ht="14.25" spans="1:5">
      <c r="A348" s="268"/>
      <c r="B348" s="269"/>
      <c r="C348" s="269"/>
      <c r="D348" s="268"/>
      <c r="E348" s="268"/>
    </row>
    <row r="349" s="38" customFormat="1" ht="14.25" spans="1:5">
      <c r="A349" s="268"/>
      <c r="B349" s="269"/>
      <c r="C349" s="269"/>
      <c r="D349" s="268"/>
      <c r="E349" s="268"/>
    </row>
    <row r="350" s="38" customFormat="1" ht="14.25" spans="1:5">
      <c r="A350" s="268"/>
      <c r="B350" s="269"/>
      <c r="C350" s="269"/>
      <c r="D350" s="268"/>
      <c r="E350" s="268"/>
    </row>
    <row r="351" s="38" customFormat="1" ht="14.25" spans="1:12">
      <c r="A351" s="268"/>
      <c r="B351" s="269"/>
      <c r="C351" s="269"/>
      <c r="D351" s="268"/>
      <c r="E351" s="268"/>
      <c r="H351" s="268"/>
      <c r="I351" s="268"/>
      <c r="J351" s="268"/>
      <c r="K351" s="268"/>
      <c r="L351" s="268"/>
    </row>
    <row r="352" s="38" customFormat="1" ht="14.25" spans="1:12">
      <c r="A352" s="268"/>
      <c r="B352" s="269"/>
      <c r="C352" s="269"/>
      <c r="D352" s="268"/>
      <c r="E352" s="268"/>
      <c r="H352" s="268"/>
      <c r="I352" s="268"/>
      <c r="J352" s="268"/>
      <c r="K352" s="268"/>
      <c r="L352" s="268"/>
    </row>
    <row r="353" s="38" customFormat="1" ht="14.25" spans="1:12">
      <c r="A353" s="268"/>
      <c r="B353" s="269"/>
      <c r="C353" s="269"/>
      <c r="D353" s="268"/>
      <c r="E353" s="268"/>
      <c r="H353" s="268"/>
      <c r="I353" s="268"/>
      <c r="J353" s="268"/>
      <c r="K353" s="268"/>
      <c r="L353" s="268"/>
    </row>
    <row r="354" s="38" customFormat="1" ht="14.25" spans="1:12">
      <c r="A354" s="268"/>
      <c r="B354" s="269"/>
      <c r="C354" s="269"/>
      <c r="D354" s="268"/>
      <c r="E354" s="268"/>
      <c r="H354" s="268"/>
      <c r="I354" s="268"/>
      <c r="J354" s="268"/>
      <c r="K354" s="268"/>
      <c r="L354" s="268"/>
    </row>
    <row r="355" s="38" customFormat="1" ht="14.25" spans="1:12">
      <c r="A355" s="268"/>
      <c r="B355" s="269"/>
      <c r="C355" s="269"/>
      <c r="D355" s="268"/>
      <c r="E355" s="268"/>
      <c r="H355" s="268"/>
      <c r="I355" s="268"/>
      <c r="J355" s="268"/>
      <c r="K355" s="268"/>
      <c r="L355" s="268"/>
    </row>
    <row r="356" s="38" customFormat="1" ht="14.25" spans="1:12">
      <c r="A356" s="268"/>
      <c r="B356" s="269"/>
      <c r="C356" s="269"/>
      <c r="D356" s="268"/>
      <c r="E356" s="268"/>
      <c r="H356" s="268"/>
      <c r="I356" s="268"/>
      <c r="J356" s="268"/>
      <c r="K356" s="268"/>
      <c r="L356" s="268"/>
    </row>
    <row r="357" s="38" customFormat="1" ht="14.25" spans="1:12">
      <c r="A357" s="268"/>
      <c r="B357" s="269"/>
      <c r="C357" s="269"/>
      <c r="D357" s="268"/>
      <c r="E357" s="268"/>
      <c r="H357" s="268"/>
      <c r="I357" s="268"/>
      <c r="J357" s="268"/>
      <c r="K357" s="268"/>
      <c r="L357" s="268"/>
    </row>
    <row r="358" s="38" customFormat="1" ht="14.25" spans="1:12">
      <c r="A358" s="268"/>
      <c r="B358" s="269"/>
      <c r="C358" s="269"/>
      <c r="D358" s="268"/>
      <c r="E358" s="268"/>
      <c r="H358" s="268"/>
      <c r="I358" s="268"/>
      <c r="J358" s="268"/>
      <c r="K358" s="268"/>
      <c r="L358" s="268"/>
    </row>
    <row r="359" s="38" customFormat="1" ht="14.25" spans="1:12">
      <c r="A359" s="268"/>
      <c r="B359" s="269"/>
      <c r="C359" s="269"/>
      <c r="D359" s="268"/>
      <c r="E359" s="268"/>
      <c r="H359" s="268"/>
      <c r="I359" s="268"/>
      <c r="J359" s="268"/>
      <c r="K359" s="268"/>
      <c r="L359" s="268"/>
    </row>
    <row r="360" s="38" customFormat="1" ht="14.25" spans="1:12">
      <c r="A360" s="268"/>
      <c r="B360" s="269"/>
      <c r="C360" s="269"/>
      <c r="D360" s="268"/>
      <c r="E360" s="268"/>
      <c r="H360" s="268"/>
      <c r="I360" s="268"/>
      <c r="J360" s="268"/>
      <c r="K360" s="268"/>
      <c r="L360" s="268"/>
    </row>
    <row r="361" s="38" customFormat="1" ht="14.25" spans="1:12">
      <c r="A361" s="268"/>
      <c r="B361" s="269"/>
      <c r="C361" s="269"/>
      <c r="D361" s="268"/>
      <c r="E361" s="268"/>
      <c r="H361" s="268"/>
      <c r="I361" s="268"/>
      <c r="J361" s="268"/>
      <c r="K361" s="268"/>
      <c r="L361" s="268"/>
    </row>
    <row r="362" s="38" customFormat="1" ht="14.25" spans="1:12">
      <c r="A362" s="268"/>
      <c r="B362" s="269"/>
      <c r="C362" s="269"/>
      <c r="D362" s="268"/>
      <c r="E362" s="268"/>
      <c r="H362" s="268"/>
      <c r="I362" s="268"/>
      <c r="J362" s="268"/>
      <c r="K362" s="268"/>
      <c r="L362" s="268"/>
    </row>
    <row r="363" s="38" customFormat="1" ht="14.25" spans="1:12">
      <c r="A363" s="268"/>
      <c r="B363" s="269"/>
      <c r="C363" s="269"/>
      <c r="D363" s="268"/>
      <c r="E363" s="268"/>
      <c r="H363" s="268"/>
      <c r="I363" s="268"/>
      <c r="J363" s="268"/>
      <c r="K363" s="268"/>
      <c r="L363" s="268"/>
    </row>
    <row r="364" s="38" customFormat="1" ht="14.25" spans="1:12">
      <c r="A364" s="268"/>
      <c r="B364" s="269"/>
      <c r="C364" s="269"/>
      <c r="D364" s="268"/>
      <c r="E364" s="268"/>
      <c r="H364" s="268"/>
      <c r="I364" s="268"/>
      <c r="J364" s="268"/>
      <c r="K364" s="268"/>
      <c r="L364" s="268"/>
    </row>
    <row r="365" s="38" customFormat="1" ht="14.25" spans="1:12">
      <c r="A365" s="268"/>
      <c r="B365" s="269"/>
      <c r="C365" s="269"/>
      <c r="D365" s="268"/>
      <c r="E365" s="268"/>
      <c r="H365" s="268"/>
      <c r="I365" s="268"/>
      <c r="J365" s="268"/>
      <c r="K365" s="268"/>
      <c r="L365" s="268"/>
    </row>
    <row r="366" s="38" customFormat="1" ht="14.25" spans="1:12">
      <c r="A366" s="268"/>
      <c r="B366" s="269"/>
      <c r="C366" s="269"/>
      <c r="D366" s="268"/>
      <c r="E366" s="268"/>
      <c r="H366" s="268"/>
      <c r="I366" s="268"/>
      <c r="J366" s="268"/>
      <c r="K366" s="268"/>
      <c r="L366" s="268"/>
    </row>
    <row r="367" s="38" customFormat="1" ht="14.25" spans="1:12">
      <c r="A367" s="268"/>
      <c r="B367" s="269"/>
      <c r="C367" s="269"/>
      <c r="D367" s="268"/>
      <c r="E367" s="268"/>
      <c r="H367" s="268"/>
      <c r="I367" s="268"/>
      <c r="J367" s="268"/>
      <c r="K367" s="268"/>
      <c r="L367" s="268"/>
    </row>
    <row r="368" s="38" customFormat="1" ht="14.25" spans="1:5">
      <c r="A368" s="268"/>
      <c r="B368" s="268"/>
      <c r="C368" s="268"/>
      <c r="D368" s="268"/>
      <c r="E368" s="268"/>
    </row>
    <row r="369" s="38" customFormat="1" ht="14.25" spans="1:5">
      <c r="A369" s="268"/>
      <c r="B369" s="268"/>
      <c r="C369" s="268"/>
      <c r="D369" s="268"/>
      <c r="E369" s="268"/>
    </row>
    <row r="370" s="38" customFormat="1" ht="14.25" spans="1:5">
      <c r="A370" s="268"/>
      <c r="B370" s="268"/>
      <c r="C370" s="268"/>
      <c r="D370" s="268"/>
      <c r="E370" s="268"/>
    </row>
    <row r="371" s="38" customFormat="1" ht="14.25" spans="1:5">
      <c r="A371" s="268"/>
      <c r="B371" s="268"/>
      <c r="C371" s="268"/>
      <c r="D371" s="268"/>
      <c r="E371" s="268"/>
    </row>
    <row r="372" s="38" customFormat="1" ht="14.25" spans="1:5">
      <c r="A372" s="268"/>
      <c r="B372" s="268"/>
      <c r="C372" s="268"/>
      <c r="D372" s="268"/>
      <c r="E372" s="268"/>
    </row>
    <row r="373" s="38" customFormat="1" ht="14.25" spans="1:5">
      <c r="A373" s="268"/>
      <c r="B373" s="268"/>
      <c r="C373" s="268"/>
      <c r="D373" s="268"/>
      <c r="E373" s="268"/>
    </row>
    <row r="374" s="38" customFormat="1" ht="14.25" spans="1:5">
      <c r="A374" s="268"/>
      <c r="B374" s="268"/>
      <c r="C374" s="268"/>
      <c r="D374" s="268"/>
      <c r="E374" s="268"/>
    </row>
    <row r="375" s="38" customFormat="1" ht="14.25" spans="1:5">
      <c r="A375" s="268"/>
      <c r="B375" s="268"/>
      <c r="C375" s="268"/>
      <c r="D375" s="268"/>
      <c r="E375" s="268"/>
    </row>
    <row r="376" s="38" customFormat="1" ht="14.25" spans="1:5">
      <c r="A376" s="268"/>
      <c r="B376" s="268"/>
      <c r="C376" s="268"/>
      <c r="D376" s="268"/>
      <c r="E376" s="268"/>
    </row>
    <row r="377" s="38" customFormat="1" ht="14.25" spans="1:5">
      <c r="A377" s="268"/>
      <c r="B377" s="268"/>
      <c r="C377" s="268"/>
      <c r="D377" s="268"/>
      <c r="E377" s="268"/>
    </row>
    <row r="378" s="38" customFormat="1" ht="14.25" spans="1:5">
      <c r="A378" s="268"/>
      <c r="B378" s="268"/>
      <c r="C378" s="268"/>
      <c r="D378" s="268"/>
      <c r="E378" s="268"/>
    </row>
    <row r="379" s="38" customFormat="1" ht="14.25" spans="1:5">
      <c r="A379" s="268"/>
      <c r="B379" s="268"/>
      <c r="C379" s="268"/>
      <c r="D379" s="268"/>
      <c r="E379" s="268"/>
    </row>
    <row r="380" s="38" customFormat="1" ht="14.25" spans="1:5">
      <c r="A380" s="268"/>
      <c r="B380" s="268"/>
      <c r="C380" s="268"/>
      <c r="D380" s="268"/>
      <c r="E380" s="268"/>
    </row>
    <row r="381" s="38" customFormat="1" ht="14.25" spans="1:5">
      <c r="A381" s="268"/>
      <c r="B381" s="268"/>
      <c r="C381" s="268"/>
      <c r="D381" s="268"/>
      <c r="E381" s="268"/>
    </row>
    <row r="382" s="38" customFormat="1" ht="14.25" spans="1:5">
      <c r="A382" s="268"/>
      <c r="B382" s="268"/>
      <c r="C382" s="268"/>
      <c r="D382" s="268"/>
      <c r="E382" s="268"/>
    </row>
    <row r="383" s="38" customFormat="1" ht="14.25" spans="1:5">
      <c r="A383" s="268"/>
      <c r="B383" s="268"/>
      <c r="C383" s="268"/>
      <c r="D383" s="268"/>
      <c r="E383" s="268"/>
    </row>
    <row r="384" s="38" customFormat="1" ht="14.25" spans="1:5">
      <c r="A384" s="268"/>
      <c r="B384" s="268"/>
      <c r="C384" s="268"/>
      <c r="D384" s="268"/>
      <c r="E384" s="268"/>
    </row>
    <row r="385" s="38" customFormat="1" ht="14.25" spans="1:5">
      <c r="A385" s="268"/>
      <c r="B385" s="268"/>
      <c r="C385" s="268"/>
      <c r="D385" s="268"/>
      <c r="E385" s="268"/>
    </row>
    <row r="386" s="38" customFormat="1" ht="14.25" spans="1:5">
      <c r="A386" s="268"/>
      <c r="B386" s="268"/>
      <c r="C386" s="268"/>
      <c r="D386" s="268"/>
      <c r="E386" s="268"/>
    </row>
    <row r="387" s="38" customFormat="1" ht="14.25" spans="1:5">
      <c r="A387" s="268"/>
      <c r="B387" s="268"/>
      <c r="C387" s="268"/>
      <c r="D387" s="268"/>
      <c r="E387" s="268"/>
    </row>
    <row r="389" s="38" customFormat="1" ht="14.25" spans="1:4">
      <c r="A389" s="268"/>
      <c r="B389" s="268"/>
      <c r="C389" s="268"/>
      <c r="D389" s="268"/>
    </row>
    <row r="390" s="38" customFormat="1" ht="14.25" spans="1:4">
      <c r="A390" s="268"/>
      <c r="B390" s="268"/>
      <c r="C390" s="268"/>
      <c r="D390" s="268"/>
    </row>
    <row r="391" s="38" customFormat="1" ht="14.25" spans="1:4">
      <c r="A391" s="268"/>
      <c r="B391" s="268"/>
      <c r="C391" s="268"/>
      <c r="D391" s="268"/>
    </row>
    <row r="392" s="38" customFormat="1" ht="14.25" spans="1:4">
      <c r="A392" s="268"/>
      <c r="B392" s="268"/>
      <c r="C392" s="268"/>
      <c r="D392" s="268"/>
    </row>
    <row r="393" s="38" customFormat="1" ht="14.25" spans="1:4">
      <c r="A393" s="268"/>
      <c r="B393" s="268"/>
      <c r="C393" s="268"/>
      <c r="D393" s="268"/>
    </row>
    <row r="394" s="38" customFormat="1" ht="14.25" spans="1:4">
      <c r="A394" s="268"/>
      <c r="B394" s="268"/>
      <c r="C394" s="268"/>
      <c r="D394" s="268"/>
    </row>
    <row r="395" s="38" customFormat="1" ht="14.25" spans="1:4">
      <c r="A395" s="268"/>
      <c r="B395" s="268"/>
      <c r="C395" s="268"/>
      <c r="D395" s="268"/>
    </row>
    <row r="396" s="38" customFormat="1" ht="14.25" spans="1:4">
      <c r="A396" s="268"/>
      <c r="B396" s="268"/>
      <c r="C396" s="268"/>
      <c r="D396" s="268"/>
    </row>
    <row r="398" s="38" customFormat="1" ht="14.25" spans="1:4">
      <c r="A398" s="268"/>
      <c r="B398" s="268"/>
      <c r="C398" s="268"/>
      <c r="D398" s="268"/>
    </row>
    <row r="399" s="38" customFormat="1" ht="14.25" spans="1:4">
      <c r="A399" s="268"/>
      <c r="B399" s="268"/>
      <c r="C399" s="268"/>
      <c r="D399" s="268"/>
    </row>
    <row r="400" s="38" customFormat="1" ht="14.25" spans="1:4">
      <c r="A400" s="268"/>
      <c r="B400" s="268"/>
      <c r="C400" s="268"/>
      <c r="D400" s="268"/>
    </row>
    <row r="401" s="38" customFormat="1" ht="14.25" spans="1:4">
      <c r="A401" s="268"/>
      <c r="B401" s="268"/>
      <c r="C401" s="268"/>
      <c r="D401" s="268"/>
    </row>
    <row r="402" s="38" customFormat="1" ht="14.25" spans="1:4">
      <c r="A402" s="268"/>
      <c r="B402" s="268"/>
      <c r="C402" s="268"/>
      <c r="D402" s="268"/>
    </row>
    <row r="403" s="38" customFormat="1" ht="14.25" spans="1:4">
      <c r="A403" s="268"/>
      <c r="B403" s="268"/>
      <c r="C403" s="268"/>
      <c r="D403" s="268"/>
    </row>
    <row r="404" s="38" customFormat="1" ht="14.25" spans="1:4">
      <c r="A404" s="268"/>
      <c r="B404" s="268"/>
      <c r="C404" s="268"/>
      <c r="D404" s="268"/>
    </row>
    <row r="406" s="38" customFormat="1" ht="14.25" spans="1:4">
      <c r="A406" s="268"/>
      <c r="B406" s="268"/>
      <c r="C406" s="268"/>
      <c r="D406" s="268"/>
    </row>
    <row r="407" s="38" customFormat="1" ht="14.25" spans="1:4">
      <c r="A407" s="268"/>
      <c r="B407" s="268"/>
      <c r="C407" s="268"/>
      <c r="D407" s="268"/>
    </row>
    <row r="408" s="38" customFormat="1" ht="14.25" spans="1:4">
      <c r="A408" s="268"/>
      <c r="B408" s="268"/>
      <c r="C408" s="268"/>
      <c r="D408" s="268"/>
    </row>
    <row r="409" s="38" customFormat="1" ht="14.25" spans="1:4">
      <c r="A409" s="268"/>
      <c r="B409" s="268"/>
      <c r="C409" s="268"/>
      <c r="D409" s="268"/>
    </row>
    <row r="410" s="38" customFormat="1" ht="14.25" spans="1:4">
      <c r="A410" s="268"/>
      <c r="B410" s="268"/>
      <c r="C410" s="268"/>
      <c r="D410" s="268"/>
    </row>
    <row r="411" s="38" customFormat="1" ht="14.25" spans="1:4">
      <c r="A411" s="268"/>
      <c r="B411" s="268"/>
      <c r="C411" s="268"/>
      <c r="D411" s="268"/>
    </row>
    <row r="412" s="38" customFormat="1" ht="14.25" spans="1:5">
      <c r="A412" s="268"/>
      <c r="B412" s="269"/>
      <c r="C412" s="269"/>
      <c r="D412" s="268"/>
      <c r="E412" s="268"/>
    </row>
    <row r="414" s="38" customFormat="1" ht="14.25" spans="1:4">
      <c r="A414" s="268"/>
      <c r="B414" s="268"/>
      <c r="C414" s="268"/>
      <c r="D414" s="268"/>
    </row>
    <row r="415" s="38" customFormat="1" ht="14.25" spans="1:4">
      <c r="A415" s="268"/>
      <c r="B415" s="268"/>
      <c r="C415" s="268"/>
      <c r="D415" s="268"/>
    </row>
    <row r="416" s="38" customFormat="1" ht="14.25" spans="1:4">
      <c r="A416" s="268"/>
      <c r="B416" s="268"/>
      <c r="C416" s="268"/>
      <c r="D416" s="268"/>
    </row>
    <row r="418" s="38" customFormat="1" ht="14.25" spans="1:6">
      <c r="A418" s="268"/>
      <c r="B418" s="268"/>
      <c r="C418" s="268"/>
      <c r="D418" s="268"/>
      <c r="F418" s="268"/>
    </row>
    <row r="419" s="38" customFormat="1" ht="14.25" spans="1:6">
      <c r="A419" s="268"/>
      <c r="B419" s="268"/>
      <c r="C419" s="268"/>
      <c r="D419" s="268"/>
      <c r="F419" s="268"/>
    </row>
    <row r="421" s="38" customFormat="1" ht="14.25" spans="1:5">
      <c r="A421" s="268"/>
      <c r="B421" s="268"/>
      <c r="C421" s="268"/>
      <c r="D421" s="268"/>
      <c r="E421" s="268"/>
    </row>
  </sheetData>
  <mergeCells count="51">
    <mergeCell ref="A1:F1"/>
    <mergeCell ref="A3:A35"/>
    <mergeCell ref="A37:A53"/>
    <mergeCell ref="A55:A64"/>
    <mergeCell ref="A66:A77"/>
    <mergeCell ref="A79:A87"/>
    <mergeCell ref="A89:A91"/>
    <mergeCell ref="A93:A95"/>
    <mergeCell ref="A97:A100"/>
    <mergeCell ref="A102:A103"/>
    <mergeCell ref="A107:A108"/>
    <mergeCell ref="A110:A111"/>
    <mergeCell ref="A127:A128"/>
    <mergeCell ref="B12:B13"/>
    <mergeCell ref="B14:B15"/>
    <mergeCell ref="B16:B17"/>
    <mergeCell ref="E3:E7"/>
    <mergeCell ref="E8:E11"/>
    <mergeCell ref="E12:E21"/>
    <mergeCell ref="E22:E28"/>
    <mergeCell ref="E29:E31"/>
    <mergeCell ref="E32:E35"/>
    <mergeCell ref="E37:E38"/>
    <mergeCell ref="E39:E48"/>
    <mergeCell ref="E49:E50"/>
    <mergeCell ref="E51:E53"/>
    <mergeCell ref="E55:E60"/>
    <mergeCell ref="E61:E64"/>
    <mergeCell ref="E66:E68"/>
    <mergeCell ref="E69:E73"/>
    <mergeCell ref="E74:E75"/>
    <mergeCell ref="E76:E77"/>
    <mergeCell ref="E80:E81"/>
    <mergeCell ref="E82:E83"/>
    <mergeCell ref="E84:E87"/>
    <mergeCell ref="E89:E90"/>
    <mergeCell ref="E93:E94"/>
    <mergeCell ref="E102:E103"/>
    <mergeCell ref="E127:E128"/>
    <mergeCell ref="F3:F35"/>
    <mergeCell ref="F37:F53"/>
    <mergeCell ref="F55:F64"/>
    <mergeCell ref="F66:F77"/>
    <mergeCell ref="F79:F87"/>
    <mergeCell ref="F89:F91"/>
    <mergeCell ref="F93:F95"/>
    <mergeCell ref="F97:F100"/>
    <mergeCell ref="F102:F103"/>
    <mergeCell ref="F107:F108"/>
    <mergeCell ref="F110:F111"/>
    <mergeCell ref="F127:F12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H9" sqref="H9"/>
    </sheetView>
  </sheetViews>
  <sheetFormatPr defaultColWidth="9" defaultRowHeight="13.5" outlineLevelCol="2"/>
  <cols>
    <col min="1" max="1" width="9" style="36"/>
    <col min="2" max="2" width="24.75" style="36" customWidth="1"/>
    <col min="3" max="3" width="19" style="36" customWidth="1"/>
    <col min="4" max="8" width="9" style="36"/>
    <col min="9" max="9" width="14.3333333333333" style="36" customWidth="1"/>
    <col min="10" max="16384" width="9" style="36"/>
  </cols>
  <sheetData>
    <row r="1" s="36" customFormat="1" ht="18.75" spans="1:3">
      <c r="A1" s="249" t="s">
        <v>1</v>
      </c>
      <c r="B1" s="249" t="s">
        <v>110</v>
      </c>
      <c r="C1" s="249" t="s">
        <v>111</v>
      </c>
    </row>
    <row r="2" s="36" customFormat="1" ht="18.75" spans="1:3">
      <c r="A2" s="249">
        <v>1</v>
      </c>
      <c r="B2" s="250" t="s">
        <v>24</v>
      </c>
      <c r="C2" s="251">
        <v>0</v>
      </c>
    </row>
    <row r="3" s="36" customFormat="1" ht="18.75" spans="1:3">
      <c r="A3" s="249">
        <v>2</v>
      </c>
      <c r="B3" s="250" t="s">
        <v>39</v>
      </c>
      <c r="C3" s="251">
        <v>50</v>
      </c>
    </row>
    <row r="4" s="36" customFormat="1" ht="18.75" spans="1:3">
      <c r="A4" s="249">
        <v>3</v>
      </c>
      <c r="B4" s="252" t="s">
        <v>38</v>
      </c>
      <c r="C4" s="251">
        <v>60</v>
      </c>
    </row>
    <row r="5" s="36" customFormat="1" ht="18.75" spans="1:3">
      <c r="A5" s="249">
        <v>4</v>
      </c>
      <c r="B5" s="253" t="s">
        <v>41</v>
      </c>
      <c r="C5" s="251">
        <v>60</v>
      </c>
    </row>
    <row r="6" s="36" customFormat="1" ht="18.75" spans="1:3">
      <c r="A6" s="249">
        <v>5</v>
      </c>
      <c r="B6" s="250" t="s">
        <v>25</v>
      </c>
      <c r="C6" s="251">
        <v>70</v>
      </c>
    </row>
    <row r="7" s="36" customFormat="1" ht="18.75" spans="1:3">
      <c r="A7" s="249">
        <v>6</v>
      </c>
      <c r="B7" s="253" t="s">
        <v>26</v>
      </c>
      <c r="C7" s="251">
        <v>70</v>
      </c>
    </row>
    <row r="8" s="36" customFormat="1" ht="18.75" spans="1:3">
      <c r="A8" s="249">
        <v>7</v>
      </c>
      <c r="B8" s="250" t="s">
        <v>33</v>
      </c>
      <c r="C8" s="251">
        <v>77</v>
      </c>
    </row>
    <row r="9" s="36" customFormat="1" ht="18.75" spans="1:3">
      <c r="A9" s="249">
        <v>8</v>
      </c>
      <c r="B9" s="252" t="s">
        <v>22</v>
      </c>
      <c r="C9" s="251">
        <v>80</v>
      </c>
    </row>
    <row r="10" s="36" customFormat="1" ht="18.75" spans="1:3">
      <c r="A10" s="249">
        <v>9</v>
      </c>
      <c r="B10" s="250" t="s">
        <v>36</v>
      </c>
      <c r="C10" s="251">
        <v>80</v>
      </c>
    </row>
    <row r="11" s="36" customFormat="1" ht="18.75" spans="1:3">
      <c r="A11" s="249">
        <v>10</v>
      </c>
      <c r="B11" s="250" t="s">
        <v>54</v>
      </c>
      <c r="C11" s="251">
        <v>85</v>
      </c>
    </row>
    <row r="12" s="36" customFormat="1" ht="18.75" spans="1:3">
      <c r="A12" s="249">
        <v>11</v>
      </c>
      <c r="B12" s="252" t="s">
        <v>31</v>
      </c>
      <c r="C12" s="251">
        <v>88</v>
      </c>
    </row>
    <row r="13" s="36" customFormat="1" ht="18.75" spans="1:3">
      <c r="A13" s="249">
        <v>12</v>
      </c>
      <c r="B13" s="250" t="s">
        <v>17</v>
      </c>
      <c r="C13" s="254">
        <v>90</v>
      </c>
    </row>
    <row r="14" s="36" customFormat="1" ht="18.75" spans="1:3">
      <c r="A14" s="249">
        <v>13</v>
      </c>
      <c r="B14" s="252" t="s">
        <v>19</v>
      </c>
      <c r="C14" s="255">
        <v>90</v>
      </c>
    </row>
    <row r="15" s="36" customFormat="1" ht="18.75" spans="1:3">
      <c r="A15" s="249">
        <v>14</v>
      </c>
      <c r="B15" s="250" t="s">
        <v>20</v>
      </c>
      <c r="C15" s="255">
        <v>90</v>
      </c>
    </row>
    <row r="16" s="36" customFormat="1" ht="18.75" spans="1:3">
      <c r="A16" s="249">
        <v>15</v>
      </c>
      <c r="B16" s="256" t="s">
        <v>58</v>
      </c>
      <c r="C16" s="257">
        <v>90</v>
      </c>
    </row>
    <row r="17" s="36" customFormat="1" ht="18.75" spans="1:3">
      <c r="A17" s="249">
        <v>16</v>
      </c>
      <c r="B17" s="256" t="s">
        <v>65</v>
      </c>
      <c r="C17" s="257">
        <v>90</v>
      </c>
    </row>
    <row r="18" s="36" customFormat="1" ht="18.75" spans="1:3">
      <c r="A18" s="249">
        <v>17</v>
      </c>
      <c r="B18" s="258" t="s">
        <v>37</v>
      </c>
      <c r="C18" s="257">
        <v>90</v>
      </c>
    </row>
    <row r="19" s="36" customFormat="1" ht="18.75" spans="1:3">
      <c r="A19" s="249">
        <v>18</v>
      </c>
      <c r="B19" s="258" t="s">
        <v>71</v>
      </c>
      <c r="C19" s="257">
        <v>90</v>
      </c>
    </row>
    <row r="20" s="36" customFormat="1" ht="18.75" spans="1:3">
      <c r="A20" s="249">
        <v>19</v>
      </c>
      <c r="B20" s="258" t="s">
        <v>72</v>
      </c>
      <c r="C20" s="257">
        <v>90</v>
      </c>
    </row>
    <row r="21" s="36" customFormat="1" ht="18.75" spans="1:3">
      <c r="A21" s="249">
        <v>20</v>
      </c>
      <c r="B21" s="256" t="s">
        <v>21</v>
      </c>
      <c r="C21" s="257">
        <v>91</v>
      </c>
    </row>
    <row r="22" s="36" customFormat="1" ht="18.75" spans="1:3">
      <c r="A22" s="249">
        <v>21</v>
      </c>
      <c r="B22" s="256" t="s">
        <v>63</v>
      </c>
      <c r="C22" s="257">
        <v>100</v>
      </c>
    </row>
    <row r="23" s="36" customFormat="1" ht="18.75" spans="1:3">
      <c r="A23" s="249">
        <v>22</v>
      </c>
      <c r="B23" s="256" t="s">
        <v>79</v>
      </c>
      <c r="C23" s="259">
        <v>100</v>
      </c>
    </row>
    <row r="24" s="36" customFormat="1" ht="18.75" spans="1:3">
      <c r="A24" s="249">
        <v>23</v>
      </c>
      <c r="B24" s="260" t="s">
        <v>80</v>
      </c>
      <c r="C24" s="259">
        <v>100</v>
      </c>
    </row>
    <row r="25" s="36" customFormat="1" ht="18.75" spans="1:3">
      <c r="A25" s="249">
        <v>24</v>
      </c>
      <c r="B25" s="256" t="s">
        <v>46</v>
      </c>
      <c r="C25" s="259">
        <v>100</v>
      </c>
    </row>
    <row r="26" s="36" customFormat="1" ht="18.75" spans="1:3">
      <c r="A26" s="249">
        <v>25</v>
      </c>
      <c r="B26" s="256" t="s">
        <v>48</v>
      </c>
      <c r="C26" s="259">
        <v>100</v>
      </c>
    </row>
    <row r="27" s="36" customFormat="1" ht="18.75" spans="1:3">
      <c r="A27" s="249">
        <v>26</v>
      </c>
      <c r="B27" s="256" t="s">
        <v>18</v>
      </c>
      <c r="C27" s="259">
        <v>100</v>
      </c>
    </row>
    <row r="28" s="36" customFormat="1" ht="18.75" spans="1:3">
      <c r="A28" s="249">
        <v>27</v>
      </c>
      <c r="B28" s="260" t="s">
        <v>81</v>
      </c>
      <c r="C28" s="259">
        <v>100</v>
      </c>
    </row>
    <row r="29" s="36" customFormat="1" ht="18.75" spans="1:3">
      <c r="A29" s="249">
        <v>28</v>
      </c>
      <c r="B29" s="256" t="s">
        <v>82</v>
      </c>
      <c r="C29" s="259">
        <v>100</v>
      </c>
    </row>
    <row r="30" s="36" customFormat="1" ht="18.75" spans="1:3">
      <c r="A30" s="249">
        <v>29</v>
      </c>
      <c r="B30" s="256" t="s">
        <v>83</v>
      </c>
      <c r="C30" s="259">
        <v>100</v>
      </c>
    </row>
    <row r="31" s="36" customFormat="1" ht="18.75" spans="1:3">
      <c r="A31" s="249">
        <v>30</v>
      </c>
      <c r="B31" s="256" t="s">
        <v>84</v>
      </c>
      <c r="C31" s="259">
        <v>100</v>
      </c>
    </row>
    <row r="32" s="36" customFormat="1" ht="18.75" spans="1:3">
      <c r="A32" s="249">
        <v>31</v>
      </c>
      <c r="B32" s="261" t="s">
        <v>49</v>
      </c>
      <c r="C32" s="259">
        <v>100</v>
      </c>
    </row>
    <row r="33" s="36" customFormat="1" ht="18.75" spans="1:3">
      <c r="A33" s="249">
        <v>32</v>
      </c>
      <c r="B33" s="256" t="s">
        <v>50</v>
      </c>
      <c r="C33" s="259">
        <v>100</v>
      </c>
    </row>
    <row r="34" s="36" customFormat="1" ht="18.75" spans="1:3">
      <c r="A34" s="249">
        <v>33</v>
      </c>
      <c r="B34" s="256" t="s">
        <v>51</v>
      </c>
      <c r="C34" s="259">
        <v>100</v>
      </c>
    </row>
    <row r="35" s="36" customFormat="1" ht="18.75" spans="1:3">
      <c r="A35" s="249">
        <v>34</v>
      </c>
      <c r="B35" s="256" t="s">
        <v>52</v>
      </c>
      <c r="C35" s="257">
        <v>100</v>
      </c>
    </row>
    <row r="36" s="36" customFormat="1" ht="18.75" spans="1:3">
      <c r="A36" s="249">
        <v>35</v>
      </c>
      <c r="B36" s="256" t="s">
        <v>221</v>
      </c>
      <c r="C36" s="257">
        <v>100</v>
      </c>
    </row>
    <row r="37" s="36" customFormat="1" ht="18.75" spans="1:3">
      <c r="A37" s="249">
        <v>36</v>
      </c>
      <c r="B37" s="256" t="s">
        <v>85</v>
      </c>
      <c r="C37" s="257">
        <v>100</v>
      </c>
    </row>
    <row r="38" s="36" customFormat="1" ht="18.75" spans="1:3">
      <c r="A38" s="249">
        <v>37</v>
      </c>
      <c r="B38" s="256" t="s">
        <v>86</v>
      </c>
      <c r="C38" s="257">
        <v>100</v>
      </c>
    </row>
    <row r="39" s="36" customFormat="1" ht="18.75" spans="1:3">
      <c r="A39" s="249">
        <v>38</v>
      </c>
      <c r="B39" s="256" t="s">
        <v>88</v>
      </c>
      <c r="C39" s="257">
        <v>100</v>
      </c>
    </row>
    <row r="40" s="36" customFormat="1" ht="18.75" spans="1:3">
      <c r="A40" s="249">
        <v>39</v>
      </c>
      <c r="B40" s="256" t="s">
        <v>53</v>
      </c>
      <c r="C40" s="257">
        <v>100</v>
      </c>
    </row>
    <row r="41" s="36" customFormat="1" ht="18.75" spans="1:3">
      <c r="A41" s="249">
        <v>40</v>
      </c>
      <c r="B41" s="256" t="s">
        <v>55</v>
      </c>
      <c r="C41" s="257">
        <v>100</v>
      </c>
    </row>
    <row r="42" s="36" customFormat="1" ht="18.75" spans="1:3">
      <c r="A42" s="249">
        <v>41</v>
      </c>
      <c r="B42" s="258" t="s">
        <v>56</v>
      </c>
      <c r="C42" s="257">
        <v>100</v>
      </c>
    </row>
    <row r="43" s="36" customFormat="1" ht="18.75" spans="1:3">
      <c r="A43" s="249">
        <v>42</v>
      </c>
      <c r="B43" s="258" t="s">
        <v>23</v>
      </c>
      <c r="C43" s="257">
        <v>100</v>
      </c>
    </row>
    <row r="44" s="36" customFormat="1" ht="18.75" spans="1:3">
      <c r="A44" s="249">
        <v>43</v>
      </c>
      <c r="B44" s="249" t="s">
        <v>118</v>
      </c>
      <c r="C44" s="257">
        <v>100</v>
      </c>
    </row>
    <row r="45" s="36" customFormat="1" ht="18.75" spans="1:3">
      <c r="A45" s="249">
        <v>44</v>
      </c>
      <c r="B45" s="256" t="s">
        <v>24</v>
      </c>
      <c r="C45" s="257">
        <v>100</v>
      </c>
    </row>
    <row r="46" s="36" customFormat="1" ht="18.75" spans="1:3">
      <c r="A46" s="249">
        <v>45</v>
      </c>
      <c r="B46" s="258" t="s">
        <v>119</v>
      </c>
      <c r="C46" s="257">
        <v>100</v>
      </c>
    </row>
    <row r="47" s="36" customFormat="1" ht="18.75" spans="1:3">
      <c r="A47" s="249">
        <v>46</v>
      </c>
      <c r="B47" s="256" t="s">
        <v>89</v>
      </c>
      <c r="C47" s="257">
        <v>100</v>
      </c>
    </row>
    <row r="48" s="36" customFormat="1" ht="18.75" spans="1:3">
      <c r="A48" s="249">
        <v>47</v>
      </c>
      <c r="B48" s="260" t="s">
        <v>90</v>
      </c>
      <c r="C48" s="257">
        <v>100</v>
      </c>
    </row>
    <row r="49" s="36" customFormat="1" ht="18.75" spans="1:3">
      <c r="A49" s="249">
        <v>48</v>
      </c>
      <c r="B49" s="260" t="s">
        <v>91</v>
      </c>
      <c r="C49" s="257">
        <v>100</v>
      </c>
    </row>
    <row r="50" s="36" customFormat="1" ht="18.75" spans="1:3">
      <c r="A50" s="249">
        <v>49</v>
      </c>
      <c r="B50" s="260" t="s">
        <v>92</v>
      </c>
      <c r="C50" s="257">
        <v>100</v>
      </c>
    </row>
    <row r="51" s="36" customFormat="1" ht="18.75" spans="1:3">
      <c r="A51" s="249">
        <v>50</v>
      </c>
      <c r="B51" s="256" t="s">
        <v>57</v>
      </c>
      <c r="C51" s="257">
        <v>100</v>
      </c>
    </row>
    <row r="52" s="36" customFormat="1" ht="18.75" spans="1:3">
      <c r="A52" s="249">
        <v>51</v>
      </c>
      <c r="B52" s="256" t="s">
        <v>59</v>
      </c>
      <c r="C52" s="257">
        <v>100</v>
      </c>
    </row>
    <row r="53" s="36" customFormat="1" ht="18.75" spans="1:3">
      <c r="A53" s="249">
        <v>52</v>
      </c>
      <c r="B53" s="256" t="s">
        <v>60</v>
      </c>
      <c r="C53" s="257">
        <v>100</v>
      </c>
    </row>
    <row r="54" s="36" customFormat="1" ht="18.75" spans="1:3">
      <c r="A54" s="249">
        <v>53</v>
      </c>
      <c r="B54" s="256" t="s">
        <v>27</v>
      </c>
      <c r="C54" s="257">
        <v>100</v>
      </c>
    </row>
    <row r="55" s="36" customFormat="1" ht="18.75" spans="1:3">
      <c r="A55" s="249">
        <v>54</v>
      </c>
      <c r="B55" s="256" t="s">
        <v>222</v>
      </c>
      <c r="C55" s="257">
        <v>100</v>
      </c>
    </row>
    <row r="56" s="36" customFormat="1" ht="18.75" spans="1:3">
      <c r="A56" s="249">
        <v>55</v>
      </c>
      <c r="B56" s="260" t="s">
        <v>93</v>
      </c>
      <c r="C56" s="257">
        <v>100</v>
      </c>
    </row>
    <row r="57" s="36" customFormat="1" ht="18.75" spans="1:3">
      <c r="A57" s="249">
        <v>56</v>
      </c>
      <c r="B57" s="256" t="s">
        <v>28</v>
      </c>
      <c r="C57" s="257">
        <v>100</v>
      </c>
    </row>
    <row r="58" s="36" customFormat="1" ht="18.75" spans="1:3">
      <c r="A58" s="249">
        <v>57</v>
      </c>
      <c r="B58" s="256" t="s">
        <v>29</v>
      </c>
      <c r="C58" s="257">
        <v>100</v>
      </c>
    </row>
    <row r="59" s="36" customFormat="1" ht="18.75" spans="1:3">
      <c r="A59" s="249">
        <v>58</v>
      </c>
      <c r="B59" s="256" t="s">
        <v>223</v>
      </c>
      <c r="C59" s="257">
        <v>100</v>
      </c>
    </row>
    <row r="60" s="36" customFormat="1" ht="18.75" spans="1:3">
      <c r="A60" s="249">
        <v>59</v>
      </c>
      <c r="B60" s="256" t="s">
        <v>224</v>
      </c>
      <c r="C60" s="257">
        <v>100</v>
      </c>
    </row>
    <row r="61" s="36" customFormat="1" ht="18.75" spans="1:3">
      <c r="A61" s="249">
        <v>60</v>
      </c>
      <c r="B61" s="256" t="s">
        <v>61</v>
      </c>
      <c r="C61" s="257">
        <v>100</v>
      </c>
    </row>
    <row r="62" s="36" customFormat="1" ht="18.75" spans="1:3">
      <c r="A62" s="249">
        <v>61</v>
      </c>
      <c r="B62" s="256" t="s">
        <v>62</v>
      </c>
      <c r="C62" s="257">
        <v>100</v>
      </c>
    </row>
    <row r="63" s="36" customFormat="1" ht="18.75" spans="1:3">
      <c r="A63" s="249">
        <v>62</v>
      </c>
      <c r="B63" s="256" t="s">
        <v>30</v>
      </c>
      <c r="C63" s="257">
        <v>100</v>
      </c>
    </row>
    <row r="64" s="36" customFormat="1" ht="18.75" spans="1:3">
      <c r="A64" s="249">
        <v>63</v>
      </c>
      <c r="B64" s="256" t="s">
        <v>32</v>
      </c>
      <c r="C64" s="257">
        <v>100</v>
      </c>
    </row>
    <row r="65" s="36" customFormat="1" ht="18.75" spans="1:3">
      <c r="A65" s="249">
        <v>64</v>
      </c>
      <c r="B65" s="256" t="s">
        <v>96</v>
      </c>
      <c r="C65" s="257">
        <v>100</v>
      </c>
    </row>
    <row r="66" s="36" customFormat="1" ht="18.75" spans="1:3">
      <c r="A66" s="249">
        <v>65</v>
      </c>
      <c r="B66" s="256" t="s">
        <v>97</v>
      </c>
      <c r="C66" s="257">
        <v>100</v>
      </c>
    </row>
    <row r="67" s="36" customFormat="1" ht="18.75" spans="1:3">
      <c r="A67" s="249">
        <v>66</v>
      </c>
      <c r="B67" s="256" t="s">
        <v>98</v>
      </c>
      <c r="C67" s="257">
        <v>100</v>
      </c>
    </row>
    <row r="68" s="36" customFormat="1" ht="18.75" spans="1:3">
      <c r="A68" s="249">
        <v>67</v>
      </c>
      <c r="B68" s="256" t="s">
        <v>64</v>
      </c>
      <c r="C68" s="257">
        <v>100</v>
      </c>
    </row>
    <row r="69" s="36" customFormat="1" ht="18.75" spans="1:3">
      <c r="A69" s="249">
        <v>68</v>
      </c>
      <c r="B69" s="258" t="s">
        <v>34</v>
      </c>
      <c r="C69" s="257">
        <v>100</v>
      </c>
    </row>
    <row r="70" s="36" customFormat="1" ht="18.75" spans="1:3">
      <c r="A70" s="249">
        <v>69</v>
      </c>
      <c r="B70" s="256" t="s">
        <v>35</v>
      </c>
      <c r="C70" s="257">
        <v>100</v>
      </c>
    </row>
    <row r="71" s="36" customFormat="1" ht="18.75" spans="1:3">
      <c r="A71" s="249">
        <v>70</v>
      </c>
      <c r="B71" s="256" t="s">
        <v>99</v>
      </c>
      <c r="C71" s="257">
        <v>100</v>
      </c>
    </row>
    <row r="72" s="36" customFormat="1" ht="18.75" spans="1:3">
      <c r="A72" s="249">
        <v>71</v>
      </c>
      <c r="B72" s="256" t="s">
        <v>100</v>
      </c>
      <c r="C72" s="257">
        <v>100</v>
      </c>
    </row>
    <row r="73" s="36" customFormat="1" ht="18.75" spans="1:3">
      <c r="A73" s="249">
        <v>72</v>
      </c>
      <c r="B73" s="256" t="s">
        <v>101</v>
      </c>
      <c r="C73" s="257">
        <v>100</v>
      </c>
    </row>
    <row r="74" s="36" customFormat="1" ht="18.75" spans="1:3">
      <c r="A74" s="249">
        <v>73</v>
      </c>
      <c r="B74" s="256" t="s">
        <v>66</v>
      </c>
      <c r="C74" s="257">
        <v>100</v>
      </c>
    </row>
    <row r="75" s="36" customFormat="1" ht="18.75" spans="1:3">
      <c r="A75" s="249">
        <v>74</v>
      </c>
      <c r="B75" s="252" t="s">
        <v>67</v>
      </c>
      <c r="C75" s="257">
        <v>100</v>
      </c>
    </row>
    <row r="76" s="36" customFormat="1" ht="18.75" spans="1:3">
      <c r="A76" s="249">
        <v>75</v>
      </c>
      <c r="B76" s="252" t="s">
        <v>68</v>
      </c>
      <c r="C76" s="257">
        <v>100</v>
      </c>
    </row>
    <row r="77" s="36" customFormat="1" ht="18.75" spans="1:3">
      <c r="A77" s="249">
        <v>76</v>
      </c>
      <c r="B77" s="252" t="s">
        <v>69</v>
      </c>
      <c r="C77" s="257">
        <v>100</v>
      </c>
    </row>
    <row r="78" s="36" customFormat="1" ht="18.75" spans="1:3">
      <c r="A78" s="249">
        <v>77</v>
      </c>
      <c r="B78" s="262" t="s">
        <v>102</v>
      </c>
      <c r="C78" s="257">
        <v>100</v>
      </c>
    </row>
    <row r="79" s="36" customFormat="1" ht="18.75" spans="1:3">
      <c r="A79" s="249">
        <v>78</v>
      </c>
      <c r="B79" s="252" t="s">
        <v>103</v>
      </c>
      <c r="C79" s="257">
        <v>100</v>
      </c>
    </row>
    <row r="80" s="36" customFormat="1" ht="18.75" spans="1:3">
      <c r="A80" s="249">
        <v>79</v>
      </c>
      <c r="B80" s="262" t="s">
        <v>104</v>
      </c>
      <c r="C80" s="257">
        <v>100</v>
      </c>
    </row>
    <row r="81" s="36" customFormat="1" ht="18.75" spans="1:3">
      <c r="A81" s="249">
        <v>80</v>
      </c>
      <c r="B81" s="252" t="s">
        <v>70</v>
      </c>
      <c r="C81" s="257">
        <v>100</v>
      </c>
    </row>
    <row r="82" s="36" customFormat="1" ht="18.75" spans="1:3">
      <c r="A82" s="249">
        <v>81</v>
      </c>
      <c r="B82" s="250" t="s">
        <v>40</v>
      </c>
      <c r="C82" s="257">
        <v>100</v>
      </c>
    </row>
    <row r="83" s="36" customFormat="1" ht="18.75" spans="1:3">
      <c r="A83" s="249">
        <v>82</v>
      </c>
      <c r="B83" s="262" t="s">
        <v>105</v>
      </c>
      <c r="C83" s="257">
        <v>100</v>
      </c>
    </row>
    <row r="84" s="36" customFormat="1" ht="18.75" spans="1:3">
      <c r="A84" s="249">
        <v>83</v>
      </c>
      <c r="B84" s="262" t="s">
        <v>106</v>
      </c>
      <c r="C84" s="257">
        <v>100</v>
      </c>
    </row>
    <row r="85" s="36" customFormat="1" ht="18.75" spans="1:3">
      <c r="A85" s="249">
        <v>84</v>
      </c>
      <c r="B85" s="252" t="s">
        <v>73</v>
      </c>
      <c r="C85" s="257">
        <v>100</v>
      </c>
    </row>
    <row r="86" s="36" customFormat="1" ht="18.75" spans="1:3">
      <c r="A86" s="249">
        <v>85</v>
      </c>
      <c r="B86" s="252" t="s">
        <v>74</v>
      </c>
      <c r="C86" s="257">
        <v>100</v>
      </c>
    </row>
    <row r="87" s="36" customFormat="1" ht="18.75" spans="1:3">
      <c r="A87" s="249">
        <v>86</v>
      </c>
      <c r="B87" s="252" t="s">
        <v>42</v>
      </c>
      <c r="C87" s="257">
        <v>100</v>
      </c>
    </row>
    <row r="88" s="36" customFormat="1" ht="18.75" spans="1:3">
      <c r="A88" s="249">
        <v>87</v>
      </c>
      <c r="B88" s="252" t="s">
        <v>43</v>
      </c>
      <c r="C88" s="257">
        <v>100</v>
      </c>
    </row>
    <row r="89" s="36" customFormat="1" ht="18.75" spans="1:3">
      <c r="A89" s="249">
        <v>88</v>
      </c>
      <c r="B89" s="252" t="s">
        <v>75</v>
      </c>
      <c r="C89" s="257">
        <v>100</v>
      </c>
    </row>
    <row r="90" s="36" customFormat="1" ht="18.75" spans="1:3">
      <c r="A90" s="249">
        <v>89</v>
      </c>
      <c r="B90" s="262" t="s">
        <v>107</v>
      </c>
      <c r="C90" s="257">
        <v>100</v>
      </c>
    </row>
    <row r="91" s="36" customFormat="1" ht="18.75" spans="1:3">
      <c r="A91" s="249">
        <v>90</v>
      </c>
      <c r="B91" s="260" t="s">
        <v>108</v>
      </c>
      <c r="C91" s="257">
        <v>100</v>
      </c>
    </row>
    <row r="92" s="36" customFormat="1" ht="18.75" spans="1:3">
      <c r="A92" s="249">
        <v>91</v>
      </c>
      <c r="B92" s="256" t="s">
        <v>76</v>
      </c>
      <c r="C92" s="257">
        <v>100</v>
      </c>
    </row>
    <row r="93" s="36" customFormat="1" ht="18.75" spans="1:3">
      <c r="A93" s="249">
        <v>92</v>
      </c>
      <c r="B93" s="256" t="s">
        <v>77</v>
      </c>
      <c r="C93" s="259">
        <v>100</v>
      </c>
    </row>
  </sheetData>
  <autoFilter ref="B1:B93">
    <extLst/>
  </autoFilter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7"/>
  <sheetViews>
    <sheetView zoomScale="85" zoomScaleNormal="85" workbookViewId="0">
      <selection activeCell="I12" sqref="I12"/>
    </sheetView>
  </sheetViews>
  <sheetFormatPr defaultColWidth="9" defaultRowHeight="13.5"/>
  <cols>
    <col min="1" max="1" width="18.8333333333333" style="38" customWidth="1"/>
    <col min="2" max="2" width="38.8333333333333" style="38" customWidth="1"/>
    <col min="3" max="3" width="36.75" style="38" customWidth="1"/>
    <col min="4" max="4" width="36.8333333333333" style="235" customWidth="1"/>
    <col min="5" max="5" width="55.9166666666667" style="38" customWidth="1"/>
    <col min="6" max="6" width="19.75" style="38" customWidth="1"/>
    <col min="7" max="16384" width="9" style="36"/>
  </cols>
  <sheetData>
    <row r="1" s="36" customFormat="1" ht="46.5" spans="1:6">
      <c r="A1" s="236" t="s">
        <v>225</v>
      </c>
      <c r="B1" s="236"/>
      <c r="C1" s="236"/>
      <c r="D1" s="237"/>
      <c r="E1" s="236"/>
      <c r="F1" s="236"/>
    </row>
    <row r="2" s="36" customFormat="1" spans="1:6">
      <c r="A2" s="4" t="s">
        <v>226</v>
      </c>
      <c r="B2" s="4" t="s">
        <v>110</v>
      </c>
      <c r="C2" s="4" t="s">
        <v>121</v>
      </c>
      <c r="D2" s="238" t="s">
        <v>227</v>
      </c>
      <c r="E2" s="4" t="s">
        <v>228</v>
      </c>
      <c r="F2" s="4" t="s">
        <v>229</v>
      </c>
    </row>
    <row r="3" s="36" customFormat="1" ht="14.25" spans="1:6">
      <c r="A3" s="239" t="s">
        <v>230</v>
      </c>
      <c r="B3" s="239" t="s">
        <v>33</v>
      </c>
      <c r="C3" s="239" t="s">
        <v>231</v>
      </c>
      <c r="D3" s="240" t="s">
        <v>232</v>
      </c>
      <c r="E3" s="239" t="s">
        <v>233</v>
      </c>
      <c r="F3" s="239" t="s">
        <v>196</v>
      </c>
    </row>
    <row r="4" s="234" customFormat="1" ht="14.25" spans="1:16">
      <c r="A4" s="241"/>
      <c r="B4" s="241"/>
      <c r="C4" s="242" t="s">
        <v>234</v>
      </c>
      <c r="D4" s="243"/>
      <c r="E4" s="241"/>
      <c r="F4" s="242" t="s">
        <v>235</v>
      </c>
      <c r="K4" s="36"/>
      <c r="L4" s="36"/>
      <c r="M4" s="36"/>
      <c r="N4" s="36"/>
      <c r="O4" s="36"/>
      <c r="P4" s="36"/>
    </row>
    <row r="5" s="36" customFormat="1" ht="14.25" spans="1:6">
      <c r="A5" s="241" t="s">
        <v>236</v>
      </c>
      <c r="B5" s="242" t="s">
        <v>54</v>
      </c>
      <c r="C5" s="242" t="s">
        <v>237</v>
      </c>
      <c r="D5" s="244" t="s">
        <v>238</v>
      </c>
      <c r="E5" s="242" t="s">
        <v>239</v>
      </c>
      <c r="F5" s="242" t="s">
        <v>235</v>
      </c>
    </row>
    <row r="6" s="36" customFormat="1" ht="14.25" spans="1:6">
      <c r="A6" s="241"/>
      <c r="B6" s="241" t="s">
        <v>21</v>
      </c>
      <c r="C6" s="241" t="s">
        <v>240</v>
      </c>
      <c r="D6" s="243" t="s">
        <v>241</v>
      </c>
      <c r="E6" s="241" t="s">
        <v>242</v>
      </c>
      <c r="F6" s="241" t="s">
        <v>196</v>
      </c>
    </row>
    <row r="7" s="36" customFormat="1" ht="14.25" spans="1:6">
      <c r="A7" s="241"/>
      <c r="B7" s="241"/>
      <c r="C7" s="241" t="s">
        <v>243</v>
      </c>
      <c r="D7" s="243"/>
      <c r="E7" s="241"/>
      <c r="F7" s="241"/>
    </row>
    <row r="8" s="36" customFormat="1" ht="14.25" spans="1:6">
      <c r="A8" s="241"/>
      <c r="B8" s="241"/>
      <c r="C8" s="241" t="s">
        <v>244</v>
      </c>
      <c r="D8" s="243"/>
      <c r="E8" s="241"/>
      <c r="F8" s="241"/>
    </row>
    <row r="9" s="213" customFormat="1" ht="14.25" spans="1:16">
      <c r="A9" s="241"/>
      <c r="B9" s="242" t="s">
        <v>41</v>
      </c>
      <c r="C9" s="242" t="s">
        <v>245</v>
      </c>
      <c r="D9" s="244" t="s">
        <v>246</v>
      </c>
      <c r="E9" s="242" t="s">
        <v>247</v>
      </c>
      <c r="F9" s="242" t="s">
        <v>235</v>
      </c>
      <c r="K9" s="36"/>
      <c r="L9" s="36"/>
      <c r="M9" s="36"/>
      <c r="N9" s="36"/>
      <c r="O9" s="36"/>
      <c r="P9" s="36"/>
    </row>
    <row r="10" s="213" customFormat="1" ht="14.25" spans="1:16">
      <c r="A10" s="241"/>
      <c r="B10" s="242"/>
      <c r="C10" s="242" t="s">
        <v>191</v>
      </c>
      <c r="D10" s="244"/>
      <c r="E10" s="242"/>
      <c r="F10" s="242"/>
      <c r="K10" s="36"/>
      <c r="L10" s="36"/>
      <c r="M10" s="36"/>
      <c r="N10" s="36"/>
      <c r="O10" s="36"/>
      <c r="P10" s="36"/>
    </row>
    <row r="11" s="213" customFormat="1" ht="14.25" spans="1:16">
      <c r="A11" s="241"/>
      <c r="B11" s="242"/>
      <c r="C11" s="242" t="s">
        <v>248</v>
      </c>
      <c r="D11" s="244"/>
      <c r="E11" s="242"/>
      <c r="F11" s="242"/>
      <c r="K11" s="36"/>
      <c r="L11" s="36"/>
      <c r="M11" s="36"/>
      <c r="N11" s="36"/>
      <c r="O11" s="36"/>
      <c r="P11" s="36"/>
    </row>
    <row r="12" s="213" customFormat="1" ht="14.25" spans="1:16">
      <c r="A12" s="241"/>
      <c r="B12" s="242" t="s">
        <v>19</v>
      </c>
      <c r="C12" s="242" t="s">
        <v>249</v>
      </c>
      <c r="D12" s="244" t="s">
        <v>241</v>
      </c>
      <c r="E12" s="242" t="s">
        <v>242</v>
      </c>
      <c r="F12" s="242" t="s">
        <v>235</v>
      </c>
      <c r="K12" s="36"/>
      <c r="L12" s="36"/>
      <c r="M12" s="36"/>
      <c r="N12" s="36"/>
      <c r="O12" s="36"/>
      <c r="P12" s="36"/>
    </row>
    <row r="13" s="213" customFormat="1" ht="14.25" spans="1:16">
      <c r="A13" s="241"/>
      <c r="B13" s="241" t="s">
        <v>24</v>
      </c>
      <c r="C13" s="242" t="s">
        <v>137</v>
      </c>
      <c r="D13" s="244" t="s">
        <v>241</v>
      </c>
      <c r="E13" s="242" t="s">
        <v>242</v>
      </c>
      <c r="F13" s="242" t="s">
        <v>235</v>
      </c>
      <c r="K13" s="36"/>
      <c r="L13" s="36"/>
      <c r="M13" s="36"/>
      <c r="N13" s="36"/>
      <c r="O13" s="36"/>
      <c r="P13" s="36"/>
    </row>
    <row r="14" s="36" customFormat="1" ht="14.25" spans="1:6">
      <c r="A14" s="241"/>
      <c r="B14" s="241"/>
      <c r="C14" s="242" t="s">
        <v>125</v>
      </c>
      <c r="D14" s="244"/>
      <c r="E14" s="242"/>
      <c r="F14" s="242"/>
    </row>
    <row r="15" s="36" customFormat="1" ht="14.25" spans="1:6">
      <c r="A15" s="241"/>
      <c r="B15" s="241"/>
      <c r="C15" s="242" t="s">
        <v>128</v>
      </c>
      <c r="D15" s="244"/>
      <c r="E15" s="242"/>
      <c r="F15" s="242"/>
    </row>
    <row r="16" s="36" customFormat="1" ht="14.25" spans="1:9">
      <c r="A16" s="241"/>
      <c r="B16" s="241"/>
      <c r="C16" s="242" t="s">
        <v>129</v>
      </c>
      <c r="D16" s="244"/>
      <c r="E16" s="242"/>
      <c r="F16" s="242"/>
      <c r="G16" s="38"/>
      <c r="H16" s="38"/>
      <c r="I16" s="38"/>
    </row>
    <row r="17" s="36" customFormat="1" ht="14.25" spans="1:9">
      <c r="A17" s="241"/>
      <c r="B17" s="241"/>
      <c r="C17" s="241" t="s">
        <v>137</v>
      </c>
      <c r="D17" s="243" t="s">
        <v>232</v>
      </c>
      <c r="E17" s="241" t="s">
        <v>250</v>
      </c>
      <c r="F17" s="241" t="s">
        <v>196</v>
      </c>
      <c r="G17" s="38"/>
      <c r="H17" s="38"/>
      <c r="I17" s="38"/>
    </row>
    <row r="18" s="36" customFormat="1" ht="14.25" spans="1:6">
      <c r="A18" s="241"/>
      <c r="B18" s="241"/>
      <c r="C18" s="241" t="s">
        <v>125</v>
      </c>
      <c r="D18" s="243"/>
      <c r="E18" s="241"/>
      <c r="F18" s="241"/>
    </row>
    <row r="19" s="36" customFormat="1" ht="14.25" spans="1:6">
      <c r="A19" s="241"/>
      <c r="B19" s="241"/>
      <c r="C19" s="241" t="s">
        <v>128</v>
      </c>
      <c r="D19" s="243"/>
      <c r="E19" s="241"/>
      <c r="F19" s="241"/>
    </row>
    <row r="20" s="36" customFormat="1" ht="14.25" spans="1:6">
      <c r="A20" s="241"/>
      <c r="B20" s="241"/>
      <c r="C20" s="241" t="s">
        <v>129</v>
      </c>
      <c r="D20" s="243"/>
      <c r="E20" s="241"/>
      <c r="F20" s="241"/>
    </row>
    <row r="21" s="36" customFormat="1" ht="14.25" spans="1:6">
      <c r="A21" s="241"/>
      <c r="B21" s="241"/>
      <c r="C21" s="242" t="s">
        <v>137</v>
      </c>
      <c r="D21" s="244" t="s">
        <v>251</v>
      </c>
      <c r="E21" s="242" t="s">
        <v>242</v>
      </c>
      <c r="F21" s="242" t="s">
        <v>235</v>
      </c>
    </row>
    <row r="22" s="36" customFormat="1" ht="14.25" spans="1:6">
      <c r="A22" s="241"/>
      <c r="B22" s="241"/>
      <c r="C22" s="242" t="s">
        <v>125</v>
      </c>
      <c r="D22" s="244"/>
      <c r="E22" s="242"/>
      <c r="F22" s="242"/>
    </row>
    <row r="23" s="36" customFormat="1" ht="14.25" spans="1:6">
      <c r="A23" s="241"/>
      <c r="B23" s="241"/>
      <c r="C23" s="242" t="s">
        <v>128</v>
      </c>
      <c r="D23" s="244"/>
      <c r="E23" s="242"/>
      <c r="F23" s="242"/>
    </row>
    <row r="24" s="36" customFormat="1" ht="14.25" spans="1:6">
      <c r="A24" s="241"/>
      <c r="B24" s="241"/>
      <c r="C24" s="242" t="s">
        <v>129</v>
      </c>
      <c r="D24" s="244"/>
      <c r="E24" s="242"/>
      <c r="F24" s="242"/>
    </row>
    <row r="25" s="36" customFormat="1" ht="14.25" spans="1:6">
      <c r="A25" s="241"/>
      <c r="B25" s="242" t="s">
        <v>39</v>
      </c>
      <c r="C25" s="242" t="s">
        <v>252</v>
      </c>
      <c r="D25" s="244" t="s">
        <v>246</v>
      </c>
      <c r="E25" s="242" t="s">
        <v>247</v>
      </c>
      <c r="F25" s="242" t="s">
        <v>235</v>
      </c>
    </row>
    <row r="26" s="36" customFormat="1" ht="14.25" spans="1:6">
      <c r="A26" s="241"/>
      <c r="B26" s="242"/>
      <c r="C26" s="242" t="s">
        <v>253</v>
      </c>
      <c r="D26" s="244"/>
      <c r="E26" s="242"/>
      <c r="F26" s="242"/>
    </row>
    <row r="27" s="36" customFormat="1" ht="14.25" spans="1:6">
      <c r="A27" s="241"/>
      <c r="B27" s="242"/>
      <c r="C27" s="242" t="s">
        <v>254</v>
      </c>
      <c r="D27" s="244"/>
      <c r="E27" s="242"/>
      <c r="F27" s="242"/>
    </row>
    <row r="28" s="36" customFormat="1" ht="14.25" spans="1:6">
      <c r="A28" s="241"/>
      <c r="B28" s="242"/>
      <c r="C28" s="242" t="s">
        <v>255</v>
      </c>
      <c r="D28" s="244"/>
      <c r="E28" s="242"/>
      <c r="F28" s="242"/>
    </row>
    <row r="29" s="36" customFormat="1" ht="14.25" spans="1:6">
      <c r="A29" s="241"/>
      <c r="B29" s="242"/>
      <c r="C29" s="242" t="s">
        <v>256</v>
      </c>
      <c r="D29" s="244"/>
      <c r="E29" s="242"/>
      <c r="F29" s="242"/>
    </row>
    <row r="30" s="234" customFormat="1" ht="14.25" spans="1:6">
      <c r="A30" s="241"/>
      <c r="B30" s="242" t="s">
        <v>38</v>
      </c>
      <c r="C30" s="242" t="s">
        <v>257</v>
      </c>
      <c r="D30" s="244" t="s">
        <v>258</v>
      </c>
      <c r="E30" s="242" t="s">
        <v>247</v>
      </c>
      <c r="F30" s="242" t="s">
        <v>235</v>
      </c>
    </row>
    <row r="31" s="234" customFormat="1" ht="14.25" spans="1:6">
      <c r="A31" s="241"/>
      <c r="B31" s="242"/>
      <c r="C31" s="242" t="s">
        <v>259</v>
      </c>
      <c r="D31" s="244"/>
      <c r="E31" s="242"/>
      <c r="F31" s="242"/>
    </row>
    <row r="32" s="234" customFormat="1" ht="14.25" spans="1:6">
      <c r="A32" s="241"/>
      <c r="B32" s="242"/>
      <c r="C32" s="242" t="s">
        <v>260</v>
      </c>
      <c r="D32" s="244"/>
      <c r="E32" s="242"/>
      <c r="F32" s="242"/>
    </row>
    <row r="33" s="234" customFormat="1" ht="14.25" spans="1:6">
      <c r="A33" s="241"/>
      <c r="B33" s="242"/>
      <c r="C33" s="242" t="s">
        <v>261</v>
      </c>
      <c r="D33" s="244"/>
      <c r="E33" s="242"/>
      <c r="F33" s="242"/>
    </row>
    <row r="34" s="36" customFormat="1" ht="14.25" spans="1:6">
      <c r="A34" s="241"/>
      <c r="B34" s="242" t="s">
        <v>58</v>
      </c>
      <c r="C34" s="242" t="s">
        <v>262</v>
      </c>
      <c r="D34" s="244" t="s">
        <v>246</v>
      </c>
      <c r="E34" s="242" t="s">
        <v>263</v>
      </c>
      <c r="F34" s="242" t="s">
        <v>235</v>
      </c>
    </row>
    <row r="35" s="36" customFormat="1" ht="14.25" spans="1:6">
      <c r="A35" s="241"/>
      <c r="B35" s="242" t="s">
        <v>25</v>
      </c>
      <c r="C35" s="242" t="s">
        <v>264</v>
      </c>
      <c r="D35" s="244" t="s">
        <v>232</v>
      </c>
      <c r="E35" s="242" t="s">
        <v>265</v>
      </c>
      <c r="F35" s="242" t="s">
        <v>235</v>
      </c>
    </row>
    <row r="36" s="36" customFormat="1" ht="14.25" spans="1:6">
      <c r="A36" s="241"/>
      <c r="B36" s="242" t="s">
        <v>26</v>
      </c>
      <c r="C36" s="242" t="s">
        <v>211</v>
      </c>
      <c r="D36" s="244" t="s">
        <v>258</v>
      </c>
      <c r="E36" s="242" t="s">
        <v>242</v>
      </c>
      <c r="F36" s="242" t="s">
        <v>235</v>
      </c>
    </row>
    <row r="37" s="36" customFormat="1" ht="14.25" spans="1:6">
      <c r="A37" s="241"/>
      <c r="B37" s="242"/>
      <c r="C37" s="242" t="s">
        <v>266</v>
      </c>
      <c r="D37" s="244"/>
      <c r="E37" s="242"/>
      <c r="F37" s="242"/>
    </row>
    <row r="38" s="38" customFormat="1" ht="14.25" spans="1:6">
      <c r="A38" s="241"/>
      <c r="B38" s="242"/>
      <c r="C38" s="242" t="s">
        <v>267</v>
      </c>
      <c r="D38" s="244"/>
      <c r="E38" s="242"/>
      <c r="F38" s="242"/>
    </row>
    <row r="39" s="36" customFormat="1" ht="14.25" spans="1:6">
      <c r="A39" s="241" t="s">
        <v>268</v>
      </c>
      <c r="B39" s="241" t="s">
        <v>24</v>
      </c>
      <c r="C39" s="241" t="s">
        <v>137</v>
      </c>
      <c r="D39" s="243" t="s">
        <v>241</v>
      </c>
      <c r="E39" s="241" t="s">
        <v>269</v>
      </c>
      <c r="F39" s="241" t="s">
        <v>196</v>
      </c>
    </row>
    <row r="40" s="36" customFormat="1" ht="14.25" spans="1:6">
      <c r="A40" s="241"/>
      <c r="B40" s="241"/>
      <c r="C40" s="241" t="s">
        <v>129</v>
      </c>
      <c r="D40" s="243"/>
      <c r="E40" s="241"/>
      <c r="F40" s="241"/>
    </row>
    <row r="41" s="36" customFormat="1" ht="14.25" spans="1:6">
      <c r="A41" s="241"/>
      <c r="B41" s="241"/>
      <c r="C41" s="241" t="s">
        <v>125</v>
      </c>
      <c r="D41" s="243"/>
      <c r="E41" s="241"/>
      <c r="F41" s="241"/>
    </row>
    <row r="42" s="36" customFormat="1" ht="14.25" spans="1:6">
      <c r="A42" s="241"/>
      <c r="B42" s="241"/>
      <c r="C42" s="241" t="s">
        <v>128</v>
      </c>
      <c r="D42" s="243"/>
      <c r="E42" s="241"/>
      <c r="F42" s="241"/>
    </row>
    <row r="43" s="36" customFormat="1" ht="14.25" spans="1:6">
      <c r="A43" s="241"/>
      <c r="B43" s="241"/>
      <c r="C43" s="242" t="s">
        <v>137</v>
      </c>
      <c r="D43" s="244" t="s">
        <v>246</v>
      </c>
      <c r="E43" s="242" t="s">
        <v>270</v>
      </c>
      <c r="F43" s="242" t="s">
        <v>235</v>
      </c>
    </row>
    <row r="44" s="36" customFormat="1" ht="14.25" spans="1:6">
      <c r="A44" s="241"/>
      <c r="B44" s="241"/>
      <c r="C44" s="242" t="s">
        <v>125</v>
      </c>
      <c r="D44" s="244"/>
      <c r="E44" s="242"/>
      <c r="F44" s="242"/>
    </row>
    <row r="45" s="36" customFormat="1" ht="14.25" spans="1:6">
      <c r="A45" s="241"/>
      <c r="B45" s="241"/>
      <c r="C45" s="242" t="s">
        <v>128</v>
      </c>
      <c r="D45" s="244"/>
      <c r="E45" s="242"/>
      <c r="F45" s="242"/>
    </row>
    <row r="46" s="36" customFormat="1" ht="14.25" spans="1:6">
      <c r="A46" s="241"/>
      <c r="B46" s="241"/>
      <c r="C46" s="242" t="s">
        <v>137</v>
      </c>
      <c r="D46" s="244" t="s">
        <v>232</v>
      </c>
      <c r="E46" s="242" t="s">
        <v>265</v>
      </c>
      <c r="F46" s="242" t="s">
        <v>235</v>
      </c>
    </row>
    <row r="47" s="36" customFormat="1" ht="14.25" spans="1:6">
      <c r="A47" s="241"/>
      <c r="B47" s="241"/>
      <c r="C47" s="242" t="s">
        <v>125</v>
      </c>
      <c r="D47" s="244"/>
      <c r="E47" s="242"/>
      <c r="F47" s="242"/>
    </row>
    <row r="48" s="36" customFormat="1" ht="14.25" spans="1:6">
      <c r="A48" s="241"/>
      <c r="B48" s="241"/>
      <c r="C48" s="242" t="s">
        <v>128</v>
      </c>
      <c r="D48" s="244"/>
      <c r="E48" s="242"/>
      <c r="F48" s="242"/>
    </row>
    <row r="49" s="36" customFormat="1" ht="14.25" spans="1:6">
      <c r="A49" s="241"/>
      <c r="B49" s="241" t="s">
        <v>31</v>
      </c>
      <c r="C49" s="241" t="s">
        <v>271</v>
      </c>
      <c r="D49" s="243" t="s">
        <v>258</v>
      </c>
      <c r="E49" s="241" t="s">
        <v>242</v>
      </c>
      <c r="F49" s="241" t="s">
        <v>196</v>
      </c>
    </row>
    <row r="50" s="36" customFormat="1" ht="14.25" spans="1:6">
      <c r="A50" s="241"/>
      <c r="B50" s="241"/>
      <c r="C50" s="241" t="s">
        <v>272</v>
      </c>
      <c r="D50" s="243"/>
      <c r="E50" s="241"/>
      <c r="F50" s="241"/>
    </row>
    <row r="51" s="36" customFormat="1" ht="14.25" spans="1:6">
      <c r="A51" s="241"/>
      <c r="B51" s="241"/>
      <c r="C51" s="241" t="s">
        <v>273</v>
      </c>
      <c r="D51" s="243"/>
      <c r="E51" s="241"/>
      <c r="F51" s="241"/>
    </row>
    <row r="52" s="36" customFormat="1" ht="14.25" spans="1:6">
      <c r="A52" s="241"/>
      <c r="B52" s="241"/>
      <c r="C52" s="241" t="s">
        <v>274</v>
      </c>
      <c r="D52" s="243"/>
      <c r="E52" s="241"/>
      <c r="F52" s="241"/>
    </row>
    <row r="53" s="36" customFormat="1" ht="14.25" spans="1:6">
      <c r="A53" s="241"/>
      <c r="B53" s="242" t="s">
        <v>17</v>
      </c>
      <c r="C53" s="242" t="s">
        <v>275</v>
      </c>
      <c r="D53" s="244" t="s">
        <v>246</v>
      </c>
      <c r="E53" s="242" t="s">
        <v>270</v>
      </c>
      <c r="F53" s="242" t="s">
        <v>235</v>
      </c>
    </row>
    <row r="54" s="36" customFormat="1" ht="14.25" spans="1:6">
      <c r="A54" s="241"/>
      <c r="B54" s="242" t="s">
        <v>65</v>
      </c>
      <c r="C54" s="242" t="s">
        <v>276</v>
      </c>
      <c r="D54" s="244" t="s">
        <v>241</v>
      </c>
      <c r="E54" s="242" t="s">
        <v>277</v>
      </c>
      <c r="F54" s="242" t="s">
        <v>235</v>
      </c>
    </row>
    <row r="55" s="36" customFormat="1" ht="14.25" spans="1:6">
      <c r="A55" s="241" t="s">
        <v>278</v>
      </c>
      <c r="B55" s="242" t="s">
        <v>25</v>
      </c>
      <c r="C55" s="242" t="s">
        <v>144</v>
      </c>
      <c r="D55" s="244" t="s">
        <v>279</v>
      </c>
      <c r="E55" s="242" t="s">
        <v>233</v>
      </c>
      <c r="F55" s="242" t="s">
        <v>235</v>
      </c>
    </row>
    <row r="56" s="36" customFormat="1" ht="14.25" spans="1:6">
      <c r="A56" s="241"/>
      <c r="B56" s="241" t="s">
        <v>24</v>
      </c>
      <c r="C56" s="241" t="s">
        <v>137</v>
      </c>
      <c r="D56" s="243" t="s">
        <v>241</v>
      </c>
      <c r="E56" s="241" t="s">
        <v>280</v>
      </c>
      <c r="F56" s="241" t="s">
        <v>196</v>
      </c>
    </row>
    <row r="57" s="36" customFormat="1" ht="14.25" spans="1:6">
      <c r="A57" s="241"/>
      <c r="B57" s="241"/>
      <c r="C57" s="241" t="s">
        <v>129</v>
      </c>
      <c r="D57" s="243"/>
      <c r="E57" s="241"/>
      <c r="F57" s="241"/>
    </row>
    <row r="58" s="36" customFormat="1" ht="14.25" spans="1:6">
      <c r="A58" s="241"/>
      <c r="B58" s="241"/>
      <c r="C58" s="241" t="s">
        <v>125</v>
      </c>
      <c r="D58" s="243"/>
      <c r="E58" s="241"/>
      <c r="F58" s="241"/>
    </row>
    <row r="59" s="36" customFormat="1" ht="14.25" spans="1:6">
      <c r="A59" s="241"/>
      <c r="B59" s="241"/>
      <c r="C59" s="241" t="s">
        <v>128</v>
      </c>
      <c r="D59" s="243"/>
      <c r="E59" s="241"/>
      <c r="F59" s="241"/>
    </row>
    <row r="60" s="234" customFormat="1" ht="14.25" spans="1:6">
      <c r="A60" s="241"/>
      <c r="B60" s="242" t="s">
        <v>36</v>
      </c>
      <c r="C60" s="242" t="s">
        <v>281</v>
      </c>
      <c r="D60" s="244" t="s">
        <v>279</v>
      </c>
      <c r="E60" s="242" t="s">
        <v>280</v>
      </c>
      <c r="F60" s="242" t="s">
        <v>235</v>
      </c>
    </row>
    <row r="61" s="36" customFormat="1" ht="14.25" spans="1:6">
      <c r="A61" s="241"/>
      <c r="B61" s="242" t="s">
        <v>20</v>
      </c>
      <c r="C61" s="242" t="s">
        <v>282</v>
      </c>
      <c r="D61" s="244" t="s">
        <v>241</v>
      </c>
      <c r="E61" s="242" t="s">
        <v>283</v>
      </c>
      <c r="F61" s="242" t="s">
        <v>196</v>
      </c>
    </row>
    <row r="62" s="36" customFormat="1" ht="14.25" spans="1:6">
      <c r="A62" s="241"/>
      <c r="B62" s="242" t="s">
        <v>71</v>
      </c>
      <c r="C62" s="242" t="s">
        <v>284</v>
      </c>
      <c r="D62" s="244" t="s">
        <v>251</v>
      </c>
      <c r="E62" s="242" t="s">
        <v>277</v>
      </c>
      <c r="F62" s="242" t="s">
        <v>235</v>
      </c>
    </row>
    <row r="63" s="36" customFormat="1" ht="14.25" spans="1:6">
      <c r="A63" s="241"/>
      <c r="B63" s="242" t="s">
        <v>72</v>
      </c>
      <c r="C63" s="242" t="s">
        <v>285</v>
      </c>
      <c r="D63" s="244" t="s">
        <v>251</v>
      </c>
      <c r="E63" s="242" t="s">
        <v>277</v>
      </c>
      <c r="F63" s="242" t="s">
        <v>235</v>
      </c>
    </row>
    <row r="64" s="36" customFormat="1" ht="14.25" spans="1:6">
      <c r="A64" s="241" t="s">
        <v>286</v>
      </c>
      <c r="B64" s="242" t="s">
        <v>22</v>
      </c>
      <c r="C64" s="242" t="s">
        <v>175</v>
      </c>
      <c r="D64" s="244" t="s">
        <v>287</v>
      </c>
      <c r="E64" s="242" t="s">
        <v>269</v>
      </c>
      <c r="F64" s="242" t="s">
        <v>235</v>
      </c>
    </row>
    <row r="65" s="36" customFormat="1" ht="14.25" spans="1:6">
      <c r="A65" s="241"/>
      <c r="B65" s="242" t="s">
        <v>33</v>
      </c>
      <c r="C65" s="242" t="s">
        <v>234</v>
      </c>
      <c r="D65" s="244" t="s">
        <v>232</v>
      </c>
      <c r="E65" s="242" t="s">
        <v>283</v>
      </c>
      <c r="F65" s="242" t="s">
        <v>235</v>
      </c>
    </row>
    <row r="66" s="36" customFormat="1" ht="14.25" spans="1:6">
      <c r="A66" s="241"/>
      <c r="B66" s="242" t="s">
        <v>24</v>
      </c>
      <c r="C66" s="242" t="s">
        <v>137</v>
      </c>
      <c r="D66" s="244" t="s">
        <v>241</v>
      </c>
      <c r="E66" s="242" t="s">
        <v>247</v>
      </c>
      <c r="F66" s="242" t="s">
        <v>196</v>
      </c>
    </row>
    <row r="67" s="234" customFormat="1" ht="14.25" spans="1:6">
      <c r="A67" s="241"/>
      <c r="B67" s="242"/>
      <c r="C67" s="242" t="s">
        <v>125</v>
      </c>
      <c r="D67" s="244"/>
      <c r="E67" s="242"/>
      <c r="F67" s="242"/>
    </row>
    <row r="68" s="36" customFormat="1" ht="14.25" spans="1:6">
      <c r="A68" s="241" t="s">
        <v>288</v>
      </c>
      <c r="B68" s="242" t="s">
        <v>37</v>
      </c>
      <c r="C68" s="242" t="s">
        <v>289</v>
      </c>
      <c r="D68" s="244" t="s">
        <v>258</v>
      </c>
      <c r="E68" s="242" t="s">
        <v>270</v>
      </c>
      <c r="F68" s="242" t="s">
        <v>235</v>
      </c>
    </row>
    <row r="69" s="36" customFormat="1" ht="14.25" spans="1:6">
      <c r="A69" s="241"/>
      <c r="B69" s="242" t="s">
        <v>24</v>
      </c>
      <c r="C69" s="242" t="s">
        <v>137</v>
      </c>
      <c r="D69" s="244" t="s">
        <v>241</v>
      </c>
      <c r="E69" s="242" t="s">
        <v>265</v>
      </c>
      <c r="F69" s="242" t="s">
        <v>235</v>
      </c>
    </row>
    <row r="70" s="36" customFormat="1" ht="14.25" spans="1:6">
      <c r="A70" s="241"/>
      <c r="B70" s="242"/>
      <c r="C70" s="242"/>
      <c r="D70" s="244" t="s">
        <v>258</v>
      </c>
      <c r="E70" s="242" t="s">
        <v>270</v>
      </c>
      <c r="F70" s="242" t="s">
        <v>235</v>
      </c>
    </row>
    <row r="71" s="36" customFormat="1" ht="14.25" spans="1:6">
      <c r="A71" s="241"/>
      <c r="B71" s="242"/>
      <c r="C71" s="245" t="s">
        <v>137</v>
      </c>
      <c r="D71" s="246" t="s">
        <v>287</v>
      </c>
      <c r="E71" s="245" t="s">
        <v>290</v>
      </c>
      <c r="F71" s="245" t="s">
        <v>196</v>
      </c>
    </row>
    <row r="72" s="36" customFormat="1" ht="14.25" spans="1:6">
      <c r="A72" s="241"/>
      <c r="B72" s="242"/>
      <c r="C72" s="245" t="s">
        <v>129</v>
      </c>
      <c r="D72" s="246"/>
      <c r="E72" s="245"/>
      <c r="F72" s="245"/>
    </row>
    <row r="73" s="36" customFormat="1" ht="14.25" spans="1:6">
      <c r="A73" s="241"/>
      <c r="B73" s="242"/>
      <c r="C73" s="245" t="s">
        <v>125</v>
      </c>
      <c r="D73" s="246"/>
      <c r="E73" s="245"/>
      <c r="F73" s="245"/>
    </row>
    <row r="74" s="36" customFormat="1" ht="14.25" spans="1:6">
      <c r="A74" s="241"/>
      <c r="B74" s="242"/>
      <c r="C74" s="245" t="s">
        <v>128</v>
      </c>
      <c r="D74" s="246"/>
      <c r="E74" s="245"/>
      <c r="F74" s="245"/>
    </row>
    <row r="75" s="36" customFormat="1" ht="14.25" spans="1:6">
      <c r="A75" s="241"/>
      <c r="B75" s="244" t="s">
        <v>41</v>
      </c>
      <c r="C75" s="244" t="s">
        <v>192</v>
      </c>
      <c r="D75" s="244" t="s">
        <v>246</v>
      </c>
      <c r="E75" s="244" t="s">
        <v>291</v>
      </c>
      <c r="F75" s="244" t="s">
        <v>235</v>
      </c>
    </row>
    <row r="76" s="36" customFormat="1" ht="14.25" spans="1:6">
      <c r="A76" s="243"/>
      <c r="B76" s="243"/>
      <c r="C76" s="243"/>
      <c r="D76" s="243"/>
      <c r="E76" s="243"/>
      <c r="F76" s="243"/>
    </row>
    <row r="77" s="36" customFormat="1" ht="14.25" spans="1:6">
      <c r="A77" s="243" t="s">
        <v>110</v>
      </c>
      <c r="B77" s="243" t="s">
        <v>292</v>
      </c>
      <c r="C77" s="243"/>
      <c r="D77" s="243"/>
      <c r="E77" s="243"/>
      <c r="F77" s="243" t="s">
        <v>122</v>
      </c>
    </row>
    <row r="78" s="36" customFormat="1" ht="14.25" spans="1:6">
      <c r="A78" s="241" t="s">
        <v>33</v>
      </c>
      <c r="B78" s="241" t="s">
        <v>293</v>
      </c>
      <c r="C78" s="241"/>
      <c r="D78" s="241"/>
      <c r="E78" s="241"/>
      <c r="F78" s="241">
        <v>23</v>
      </c>
    </row>
    <row r="79" s="36" customFormat="1" ht="14.25" spans="1:6">
      <c r="A79" s="241" t="s">
        <v>54</v>
      </c>
      <c r="B79" s="242" t="s">
        <v>294</v>
      </c>
      <c r="C79" s="242"/>
      <c r="D79" s="242"/>
      <c r="E79" s="242"/>
      <c r="F79" s="241">
        <v>15</v>
      </c>
    </row>
    <row r="80" s="36" customFormat="1" ht="14.25" spans="1:6">
      <c r="A80" s="241" t="s">
        <v>21</v>
      </c>
      <c r="B80" s="241" t="s">
        <v>295</v>
      </c>
      <c r="C80" s="241"/>
      <c r="D80" s="241"/>
      <c r="E80" s="241"/>
      <c r="F80" s="241">
        <v>9</v>
      </c>
    </row>
    <row r="81" s="36" customFormat="1" ht="14.25" spans="1:6">
      <c r="A81" s="241" t="s">
        <v>41</v>
      </c>
      <c r="B81" s="242" t="s">
        <v>296</v>
      </c>
      <c r="C81" s="242"/>
      <c r="D81" s="242"/>
      <c r="E81" s="242"/>
      <c r="F81" s="241">
        <v>40</v>
      </c>
    </row>
    <row r="82" s="36" customFormat="1" ht="14.25" spans="1:6">
      <c r="A82" s="241" t="s">
        <v>19</v>
      </c>
      <c r="B82" s="242" t="s">
        <v>297</v>
      </c>
      <c r="C82" s="242"/>
      <c r="D82" s="242"/>
      <c r="E82" s="242"/>
      <c r="F82" s="241">
        <v>10</v>
      </c>
    </row>
    <row r="83" s="36" customFormat="1" ht="14.25" spans="1:6">
      <c r="A83" s="241" t="s">
        <v>24</v>
      </c>
      <c r="B83" s="241" t="s">
        <v>298</v>
      </c>
      <c r="C83" s="241"/>
      <c r="D83" s="241"/>
      <c r="E83" s="241"/>
      <c r="F83" s="241">
        <v>100</v>
      </c>
    </row>
    <row r="84" s="36" customFormat="1" ht="14.25" spans="1:6">
      <c r="A84" s="241" t="s">
        <v>39</v>
      </c>
      <c r="B84" s="244" t="s">
        <v>299</v>
      </c>
      <c r="C84" s="244"/>
      <c r="D84" s="244"/>
      <c r="E84" s="244"/>
      <c r="F84" s="241">
        <v>50</v>
      </c>
    </row>
    <row r="85" s="36" customFormat="1" ht="14.25" spans="1:6">
      <c r="A85" s="241" t="s">
        <v>38</v>
      </c>
      <c r="B85" s="242" t="s">
        <v>300</v>
      </c>
      <c r="C85" s="242"/>
      <c r="D85" s="242"/>
      <c r="E85" s="242"/>
      <c r="F85" s="241">
        <v>40</v>
      </c>
    </row>
    <row r="86" s="36" customFormat="1" ht="14.25" spans="1:6">
      <c r="A86" s="241" t="s">
        <v>58</v>
      </c>
      <c r="B86" s="242" t="s">
        <v>301</v>
      </c>
      <c r="C86" s="242"/>
      <c r="D86" s="242"/>
      <c r="E86" s="242"/>
      <c r="F86" s="241">
        <v>10</v>
      </c>
    </row>
    <row r="87" s="36" customFormat="1" ht="14.25" spans="1:6">
      <c r="A87" s="241" t="s">
        <v>302</v>
      </c>
      <c r="B87" s="242" t="s">
        <v>303</v>
      </c>
      <c r="C87" s="242"/>
      <c r="D87" s="242"/>
      <c r="E87" s="242"/>
      <c r="F87" s="241">
        <v>30</v>
      </c>
    </row>
    <row r="88" s="36" customFormat="1" ht="14.25" spans="1:6">
      <c r="A88" s="241" t="s">
        <v>26</v>
      </c>
      <c r="B88" s="242" t="s">
        <v>304</v>
      </c>
      <c r="C88" s="242"/>
      <c r="D88" s="242"/>
      <c r="E88" s="242"/>
      <c r="F88" s="241">
        <v>30</v>
      </c>
    </row>
    <row r="89" s="36" customFormat="1" ht="14.25" spans="1:6">
      <c r="A89" s="241" t="s">
        <v>31</v>
      </c>
      <c r="B89" s="241" t="s">
        <v>305</v>
      </c>
      <c r="C89" s="241"/>
      <c r="D89" s="241"/>
      <c r="E89" s="241"/>
      <c r="F89" s="241">
        <v>12</v>
      </c>
    </row>
    <row r="90" s="36" customFormat="1" ht="14.25" spans="1:6">
      <c r="A90" s="241" t="s">
        <v>17</v>
      </c>
      <c r="B90" s="242" t="s">
        <v>306</v>
      </c>
      <c r="C90" s="242"/>
      <c r="D90" s="242"/>
      <c r="E90" s="242"/>
      <c r="F90" s="241">
        <v>10</v>
      </c>
    </row>
    <row r="91" s="36" customFormat="1" ht="14.25" spans="1:6">
      <c r="A91" s="247" t="s">
        <v>65</v>
      </c>
      <c r="B91" s="244" t="s">
        <v>307</v>
      </c>
      <c r="C91" s="244"/>
      <c r="D91" s="244"/>
      <c r="E91" s="244"/>
      <c r="F91" s="247" t="s">
        <v>308</v>
      </c>
    </row>
    <row r="92" s="36" customFormat="1" ht="14.25" spans="1:6">
      <c r="A92" s="247" t="s">
        <v>36</v>
      </c>
      <c r="B92" s="244" t="s">
        <v>309</v>
      </c>
      <c r="C92" s="244"/>
      <c r="D92" s="244"/>
      <c r="E92" s="244"/>
      <c r="F92" s="247" t="s">
        <v>310</v>
      </c>
    </row>
    <row r="93" s="36" customFormat="1" ht="14.25" spans="1:6">
      <c r="A93" s="247" t="s">
        <v>20</v>
      </c>
      <c r="B93" s="244" t="s">
        <v>311</v>
      </c>
      <c r="C93" s="244"/>
      <c r="D93" s="244"/>
      <c r="E93" s="244"/>
      <c r="F93" s="247" t="s">
        <v>308</v>
      </c>
    </row>
    <row r="94" s="36" customFormat="1" ht="14.25" spans="1:6">
      <c r="A94" s="248" t="s">
        <v>71</v>
      </c>
      <c r="B94" s="242" t="s">
        <v>312</v>
      </c>
      <c r="C94" s="242"/>
      <c r="D94" s="242"/>
      <c r="E94" s="242"/>
      <c r="F94" s="247" t="s">
        <v>308</v>
      </c>
    </row>
    <row r="95" s="36" customFormat="1" ht="14.25" spans="1:6">
      <c r="A95" s="248" t="s">
        <v>72</v>
      </c>
      <c r="B95" s="242" t="s">
        <v>313</v>
      </c>
      <c r="C95" s="242"/>
      <c r="D95" s="242"/>
      <c r="E95" s="242"/>
      <c r="F95" s="247" t="s">
        <v>308</v>
      </c>
    </row>
    <row r="96" s="36" customFormat="1" ht="14.25" spans="1:6">
      <c r="A96" s="248" t="s">
        <v>22</v>
      </c>
      <c r="B96" s="242" t="s">
        <v>314</v>
      </c>
      <c r="C96" s="242"/>
      <c r="D96" s="242"/>
      <c r="E96" s="242"/>
      <c r="F96" s="247" t="s">
        <v>310</v>
      </c>
    </row>
    <row r="97" s="36" customFormat="1" ht="14.25" spans="1:6">
      <c r="A97" s="248" t="s">
        <v>37</v>
      </c>
      <c r="B97" s="242" t="s">
        <v>315</v>
      </c>
      <c r="C97" s="242"/>
      <c r="D97" s="242"/>
      <c r="E97" s="242"/>
      <c r="F97" s="248">
        <v>10</v>
      </c>
    </row>
  </sheetData>
  <mergeCells count="88">
    <mergeCell ref="A1:F1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3:A4"/>
    <mergeCell ref="A5:A38"/>
    <mergeCell ref="A39:A54"/>
    <mergeCell ref="A55:A63"/>
    <mergeCell ref="A64:A67"/>
    <mergeCell ref="A68:A75"/>
    <mergeCell ref="B3:B4"/>
    <mergeCell ref="B6:B8"/>
    <mergeCell ref="B9:B11"/>
    <mergeCell ref="B13:B24"/>
    <mergeCell ref="B25:B29"/>
    <mergeCell ref="B30:B33"/>
    <mergeCell ref="B36:B38"/>
    <mergeCell ref="B39:B48"/>
    <mergeCell ref="B49:B52"/>
    <mergeCell ref="B56:B59"/>
    <mergeCell ref="B66:B67"/>
    <mergeCell ref="B69:B74"/>
    <mergeCell ref="C69:C70"/>
    <mergeCell ref="D3:D4"/>
    <mergeCell ref="D6:D8"/>
    <mergeCell ref="D9:D11"/>
    <mergeCell ref="D13:D16"/>
    <mergeCell ref="D17:D20"/>
    <mergeCell ref="D21:D24"/>
    <mergeCell ref="D25:D29"/>
    <mergeCell ref="D30:D33"/>
    <mergeCell ref="D36:D38"/>
    <mergeCell ref="D39:D42"/>
    <mergeCell ref="D43:D45"/>
    <mergeCell ref="D46:D48"/>
    <mergeCell ref="D49:D52"/>
    <mergeCell ref="D56:D59"/>
    <mergeCell ref="D66:D67"/>
    <mergeCell ref="D71:D74"/>
    <mergeCell ref="E3:E4"/>
    <mergeCell ref="E6:E8"/>
    <mergeCell ref="E9:E11"/>
    <mergeCell ref="E13:E16"/>
    <mergeCell ref="E17:E20"/>
    <mergeCell ref="E21:E24"/>
    <mergeCell ref="E25:E29"/>
    <mergeCell ref="E30:E33"/>
    <mergeCell ref="E36:E38"/>
    <mergeCell ref="E39:E42"/>
    <mergeCell ref="E43:E45"/>
    <mergeCell ref="E46:E48"/>
    <mergeCell ref="E49:E52"/>
    <mergeCell ref="E56:E59"/>
    <mergeCell ref="E66:E67"/>
    <mergeCell ref="E71:E74"/>
    <mergeCell ref="F6:F8"/>
    <mergeCell ref="F9:F11"/>
    <mergeCell ref="F13:F16"/>
    <mergeCell ref="F17:F20"/>
    <mergeCell ref="F21:F24"/>
    <mergeCell ref="F25:F29"/>
    <mergeCell ref="F30:F33"/>
    <mergeCell ref="F36:F38"/>
    <mergeCell ref="F39:F42"/>
    <mergeCell ref="F43:F45"/>
    <mergeCell ref="F46:F48"/>
    <mergeCell ref="F49:F52"/>
    <mergeCell ref="F56:F59"/>
    <mergeCell ref="F66:F67"/>
    <mergeCell ref="F71:F7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89"/>
  <sheetViews>
    <sheetView workbookViewId="0">
      <selection activeCell="E9" sqref="E9"/>
    </sheetView>
  </sheetViews>
  <sheetFormatPr defaultColWidth="10" defaultRowHeight="13.5"/>
  <cols>
    <col min="1" max="1" width="12.8916666666667" style="36"/>
    <col min="2" max="2" width="27.4416666666667" style="38" customWidth="1"/>
    <col min="3" max="3" width="29.5583333333333" style="215" customWidth="1"/>
    <col min="4" max="4" width="12.3333333333333" style="39" customWidth="1"/>
    <col min="5" max="5" width="14.8916666666667" style="216"/>
    <col min="6" max="6" width="14.8916666666667" style="36"/>
    <col min="7" max="8" width="10" style="36"/>
    <col min="9" max="9" width="12.6666666666667" style="36"/>
    <col min="10" max="16384" width="10" style="36"/>
  </cols>
  <sheetData>
    <row r="1" s="36" customFormat="1" ht="14.25" spans="1:5">
      <c r="A1" s="217" t="s">
        <v>1</v>
      </c>
      <c r="B1" s="218" t="s">
        <v>110</v>
      </c>
      <c r="C1" s="219" t="s">
        <v>316</v>
      </c>
      <c r="D1" s="220" t="s">
        <v>111</v>
      </c>
      <c r="E1" s="216"/>
    </row>
    <row r="2" s="36" customFormat="1" ht="14.25" spans="1:5">
      <c r="A2" s="221">
        <v>1</v>
      </c>
      <c r="B2" s="222" t="s">
        <v>17</v>
      </c>
      <c r="C2" s="223">
        <v>0.857142857142857</v>
      </c>
      <c r="D2" s="224">
        <f t="shared" ref="D2:D59" si="0">C2*60+40</f>
        <v>91.4285714285714</v>
      </c>
      <c r="E2" s="216"/>
    </row>
    <row r="3" s="36" customFormat="1" ht="14.25" spans="1:5">
      <c r="A3" s="221">
        <v>2</v>
      </c>
      <c r="B3" s="222" t="s">
        <v>18</v>
      </c>
      <c r="C3" s="223">
        <v>0.909090909090909</v>
      </c>
      <c r="D3" s="224">
        <f t="shared" si="0"/>
        <v>94.5454545454545</v>
      </c>
      <c r="E3" s="216"/>
    </row>
    <row r="4" s="36" customFormat="1" ht="14.25" spans="1:5">
      <c r="A4" s="221">
        <v>3</v>
      </c>
      <c r="B4" s="222" t="s">
        <v>19</v>
      </c>
      <c r="C4" s="223">
        <v>0.933333333333333</v>
      </c>
      <c r="D4" s="224">
        <f t="shared" si="0"/>
        <v>96</v>
      </c>
      <c r="E4" s="216"/>
    </row>
    <row r="5" s="36" customFormat="1" ht="14.25" spans="1:5">
      <c r="A5" s="221">
        <v>4</v>
      </c>
      <c r="B5" s="222" t="s">
        <v>20</v>
      </c>
      <c r="C5" s="223">
        <v>0.923076923076923</v>
      </c>
      <c r="D5" s="224">
        <f t="shared" si="0"/>
        <v>95.3846153846154</v>
      </c>
      <c r="E5" s="216"/>
    </row>
    <row r="6" s="36" customFormat="1" ht="14.25" spans="1:5">
      <c r="A6" s="221">
        <v>5</v>
      </c>
      <c r="B6" s="222" t="s">
        <v>21</v>
      </c>
      <c r="C6" s="223">
        <v>0.857142857142857</v>
      </c>
      <c r="D6" s="224">
        <f t="shared" si="0"/>
        <v>91.4285714285714</v>
      </c>
      <c r="E6" s="216"/>
    </row>
    <row r="7" s="36" customFormat="1" ht="14.25" spans="1:5">
      <c r="A7" s="221">
        <v>6</v>
      </c>
      <c r="B7" s="222" t="s">
        <v>22</v>
      </c>
      <c r="C7" s="223">
        <v>0.285714285714286</v>
      </c>
      <c r="D7" s="224">
        <f t="shared" si="0"/>
        <v>57.1428571428572</v>
      </c>
      <c r="E7" s="216"/>
    </row>
    <row r="8" s="36" customFormat="1" ht="14.25" spans="1:5">
      <c r="A8" s="221">
        <v>7</v>
      </c>
      <c r="B8" s="222" t="s">
        <v>23</v>
      </c>
      <c r="C8" s="223">
        <v>1</v>
      </c>
      <c r="D8" s="224">
        <f t="shared" si="0"/>
        <v>100</v>
      </c>
      <c r="E8" s="216"/>
    </row>
    <row r="9" s="36" customFormat="1" ht="14.25" spans="1:5">
      <c r="A9" s="221">
        <v>8</v>
      </c>
      <c r="B9" s="222" t="s">
        <v>24</v>
      </c>
      <c r="C9" s="223">
        <v>0.8</v>
      </c>
      <c r="D9" s="224">
        <f t="shared" si="0"/>
        <v>88</v>
      </c>
      <c r="E9" s="216"/>
    </row>
    <row r="10" s="36" customFormat="1" ht="14.25" spans="1:5">
      <c r="A10" s="221">
        <v>9</v>
      </c>
      <c r="B10" s="222" t="s">
        <v>25</v>
      </c>
      <c r="C10" s="223">
        <v>0.615384615384615</v>
      </c>
      <c r="D10" s="224">
        <f t="shared" si="0"/>
        <v>76.9230769230769</v>
      </c>
      <c r="E10" s="216"/>
    </row>
    <row r="11" s="36" customFormat="1" ht="14.25" spans="1:5">
      <c r="A11" s="221">
        <v>10</v>
      </c>
      <c r="B11" s="222" t="s">
        <v>26</v>
      </c>
      <c r="C11" s="223">
        <v>1</v>
      </c>
      <c r="D11" s="224">
        <f t="shared" si="0"/>
        <v>100</v>
      </c>
      <c r="E11" s="216"/>
    </row>
    <row r="12" s="36" customFormat="1" ht="14.25" spans="1:5">
      <c r="A12" s="221">
        <v>11</v>
      </c>
      <c r="B12" s="222" t="s">
        <v>27</v>
      </c>
      <c r="C12" s="223">
        <v>1</v>
      </c>
      <c r="D12" s="224">
        <f t="shared" si="0"/>
        <v>100</v>
      </c>
      <c r="E12" s="216"/>
    </row>
    <row r="13" s="36" customFormat="1" ht="14.25" spans="1:5">
      <c r="A13" s="221">
        <v>12</v>
      </c>
      <c r="B13" s="222" t="s">
        <v>28</v>
      </c>
      <c r="C13" s="223">
        <v>0.833333333333333</v>
      </c>
      <c r="D13" s="224">
        <f t="shared" si="0"/>
        <v>90</v>
      </c>
      <c r="E13" s="216"/>
    </row>
    <row r="14" s="36" customFormat="1" ht="14.25" spans="1:5">
      <c r="A14" s="221">
        <v>13</v>
      </c>
      <c r="B14" s="222" t="s">
        <v>29</v>
      </c>
      <c r="C14" s="223">
        <v>0.615384615384615</v>
      </c>
      <c r="D14" s="224">
        <f t="shared" si="0"/>
        <v>76.9230769230769</v>
      </c>
      <c r="E14" s="216"/>
    </row>
    <row r="15" s="36" customFormat="1" ht="14.25" spans="1:5">
      <c r="A15" s="221">
        <v>14</v>
      </c>
      <c r="B15" s="222" t="s">
        <v>30</v>
      </c>
      <c r="C15" s="223">
        <v>0.7</v>
      </c>
      <c r="D15" s="224">
        <f t="shared" si="0"/>
        <v>82</v>
      </c>
      <c r="E15" s="216"/>
    </row>
    <row r="16" s="36" customFormat="1" ht="14.25" spans="1:5">
      <c r="A16" s="221">
        <v>15</v>
      </c>
      <c r="B16" s="222" t="s">
        <v>31</v>
      </c>
      <c r="C16" s="223">
        <v>0.8</v>
      </c>
      <c r="D16" s="224">
        <f t="shared" si="0"/>
        <v>88</v>
      </c>
      <c r="E16" s="216"/>
    </row>
    <row r="17" s="36" customFormat="1" ht="14.25" spans="1:5">
      <c r="A17" s="221">
        <v>16</v>
      </c>
      <c r="B17" s="222" t="s">
        <v>32</v>
      </c>
      <c r="C17" s="223">
        <v>0.7</v>
      </c>
      <c r="D17" s="224">
        <f t="shared" si="0"/>
        <v>82</v>
      </c>
      <c r="E17" s="216"/>
    </row>
    <row r="18" s="36" customFormat="1" ht="14.25" spans="1:5">
      <c r="A18" s="221">
        <v>17</v>
      </c>
      <c r="B18" s="222" t="s">
        <v>33</v>
      </c>
      <c r="C18" s="223">
        <v>1</v>
      </c>
      <c r="D18" s="224">
        <f t="shared" si="0"/>
        <v>100</v>
      </c>
      <c r="E18" s="216"/>
    </row>
    <row r="19" s="36" customFormat="1" ht="14.25" spans="1:5">
      <c r="A19" s="221">
        <v>18</v>
      </c>
      <c r="B19" s="222" t="s">
        <v>34</v>
      </c>
      <c r="C19" s="223">
        <v>1</v>
      </c>
      <c r="D19" s="224">
        <f t="shared" si="0"/>
        <v>100</v>
      </c>
      <c r="E19" s="216"/>
    </row>
    <row r="20" s="36" customFormat="1" ht="14.25" spans="1:5">
      <c r="A20" s="221">
        <v>19</v>
      </c>
      <c r="B20" s="222" t="s">
        <v>35</v>
      </c>
      <c r="C20" s="223">
        <v>1</v>
      </c>
      <c r="D20" s="224">
        <f t="shared" si="0"/>
        <v>100</v>
      </c>
      <c r="E20" s="216"/>
    </row>
    <row r="21" s="36" customFormat="1" ht="14.25" spans="1:5">
      <c r="A21" s="221">
        <v>20</v>
      </c>
      <c r="B21" s="222" t="s">
        <v>36</v>
      </c>
      <c r="C21" s="223">
        <v>0.583333333333333</v>
      </c>
      <c r="D21" s="224">
        <f t="shared" si="0"/>
        <v>75</v>
      </c>
      <c r="E21" s="216"/>
    </row>
    <row r="22" s="36" customFormat="1" ht="14.25" spans="1:5">
      <c r="A22" s="221">
        <v>21</v>
      </c>
      <c r="B22" s="222" t="s">
        <v>37</v>
      </c>
      <c r="C22" s="223">
        <v>0.3</v>
      </c>
      <c r="D22" s="224">
        <f t="shared" si="0"/>
        <v>58</v>
      </c>
      <c r="E22" s="216"/>
    </row>
    <row r="23" s="36" customFormat="1" ht="14.25" spans="1:5">
      <c r="A23" s="221">
        <v>22</v>
      </c>
      <c r="B23" s="222" t="s">
        <v>38</v>
      </c>
      <c r="C23" s="223">
        <v>0.769230769230769</v>
      </c>
      <c r="D23" s="224">
        <f t="shared" si="0"/>
        <v>86.1538461538461</v>
      </c>
      <c r="E23" s="216"/>
    </row>
    <row r="24" s="36" customFormat="1" ht="14.25" spans="1:5">
      <c r="A24" s="221">
        <v>23</v>
      </c>
      <c r="B24" s="222" t="s">
        <v>39</v>
      </c>
      <c r="C24" s="223">
        <v>1</v>
      </c>
      <c r="D24" s="224">
        <f t="shared" si="0"/>
        <v>100</v>
      </c>
      <c r="E24" s="216"/>
    </row>
    <row r="25" s="36" customFormat="1" ht="14.25" spans="1:5">
      <c r="A25" s="221">
        <v>24</v>
      </c>
      <c r="B25" s="222" t="s">
        <v>40</v>
      </c>
      <c r="C25" s="223">
        <v>1</v>
      </c>
      <c r="D25" s="224">
        <f t="shared" si="0"/>
        <v>100</v>
      </c>
      <c r="E25" s="216"/>
    </row>
    <row r="26" s="36" customFormat="1" ht="14.25" spans="1:5">
      <c r="A26" s="221">
        <v>25</v>
      </c>
      <c r="B26" s="222" t="s">
        <v>41</v>
      </c>
      <c r="C26" s="223">
        <v>0.909090909090909</v>
      </c>
      <c r="D26" s="224">
        <f t="shared" si="0"/>
        <v>94.5454545454545</v>
      </c>
      <c r="E26" s="216"/>
    </row>
    <row r="27" s="36" customFormat="1" ht="14.25" spans="1:5">
      <c r="A27" s="221">
        <v>26</v>
      </c>
      <c r="B27" s="222" t="s">
        <v>42</v>
      </c>
      <c r="C27" s="223">
        <v>0.545454545454545</v>
      </c>
      <c r="D27" s="224">
        <f t="shared" si="0"/>
        <v>72.7272727272727</v>
      </c>
      <c r="E27" s="216"/>
    </row>
    <row r="28" s="36" customFormat="1" ht="14.25" spans="1:5">
      <c r="A28" s="221">
        <v>27</v>
      </c>
      <c r="B28" s="222" t="s">
        <v>43</v>
      </c>
      <c r="C28" s="223">
        <v>0.8</v>
      </c>
      <c r="D28" s="224">
        <f t="shared" si="0"/>
        <v>88</v>
      </c>
      <c r="E28" s="216"/>
    </row>
    <row r="29" s="36" customFormat="1" spans="1:5">
      <c r="A29" s="65">
        <v>28</v>
      </c>
      <c r="B29" s="65" t="s">
        <v>46</v>
      </c>
      <c r="C29" s="225">
        <v>0.666666666666667</v>
      </c>
      <c r="D29" s="226">
        <f t="shared" si="0"/>
        <v>80</v>
      </c>
      <c r="E29" s="227"/>
    </row>
    <row r="30" s="36" customFormat="1" spans="1:5">
      <c r="A30" s="65">
        <v>29</v>
      </c>
      <c r="B30" s="65" t="s">
        <v>48</v>
      </c>
      <c r="C30" s="225">
        <v>0.692307692307692</v>
      </c>
      <c r="D30" s="226">
        <f t="shared" si="0"/>
        <v>81.5384615384615</v>
      </c>
      <c r="E30" s="227"/>
    </row>
    <row r="31" s="36" customFormat="1" spans="1:5">
      <c r="A31" s="65">
        <v>30</v>
      </c>
      <c r="B31" s="65" t="s">
        <v>49</v>
      </c>
      <c r="C31" s="225">
        <v>0.333333333333333</v>
      </c>
      <c r="D31" s="226">
        <f t="shared" si="0"/>
        <v>60</v>
      </c>
      <c r="E31" s="227"/>
    </row>
    <row r="32" s="36" customFormat="1" spans="1:5">
      <c r="A32" s="65">
        <v>31</v>
      </c>
      <c r="B32" s="65" t="s">
        <v>50</v>
      </c>
      <c r="C32" s="225">
        <v>0.533333333333333</v>
      </c>
      <c r="D32" s="226">
        <f t="shared" si="0"/>
        <v>72</v>
      </c>
      <c r="E32" s="227"/>
    </row>
    <row r="33" s="36" customFormat="1" spans="1:5">
      <c r="A33" s="65">
        <v>32</v>
      </c>
      <c r="B33" s="65" t="s">
        <v>51</v>
      </c>
      <c r="C33" s="225">
        <v>0.25</v>
      </c>
      <c r="D33" s="226">
        <f t="shared" si="0"/>
        <v>55</v>
      </c>
      <c r="E33" s="227"/>
    </row>
    <row r="34" s="36" customFormat="1" spans="1:5">
      <c r="A34" s="65">
        <v>33</v>
      </c>
      <c r="B34" s="65" t="s">
        <v>52</v>
      </c>
      <c r="C34" s="225">
        <v>0.533333333333333</v>
      </c>
      <c r="D34" s="226">
        <f t="shared" si="0"/>
        <v>72</v>
      </c>
      <c r="E34" s="227"/>
    </row>
    <row r="35" s="36" customFormat="1" spans="1:5">
      <c r="A35" s="65">
        <v>34</v>
      </c>
      <c r="B35" s="65" t="s">
        <v>53</v>
      </c>
      <c r="C35" s="225">
        <v>0.625</v>
      </c>
      <c r="D35" s="226">
        <f t="shared" si="0"/>
        <v>77.5</v>
      </c>
      <c r="E35" s="227"/>
    </row>
    <row r="36" s="36" customFormat="1" spans="1:5">
      <c r="A36" s="65">
        <v>35</v>
      </c>
      <c r="B36" s="65" t="s">
        <v>54</v>
      </c>
      <c r="C36" s="225">
        <v>0.625</v>
      </c>
      <c r="D36" s="226">
        <f t="shared" si="0"/>
        <v>77.5</v>
      </c>
      <c r="E36" s="227"/>
    </row>
    <row r="37" s="36" customFormat="1" spans="1:5">
      <c r="A37" s="65">
        <v>36</v>
      </c>
      <c r="B37" s="65" t="s">
        <v>55</v>
      </c>
      <c r="C37" s="225">
        <v>0.714285714285714</v>
      </c>
      <c r="D37" s="226">
        <f t="shared" si="0"/>
        <v>82.8571428571428</v>
      </c>
      <c r="E37" s="227"/>
    </row>
    <row r="38" s="36" customFormat="1" spans="1:5">
      <c r="A38" s="65">
        <v>37</v>
      </c>
      <c r="B38" s="65" t="s">
        <v>56</v>
      </c>
      <c r="C38" s="225">
        <v>0.875</v>
      </c>
      <c r="D38" s="226">
        <f t="shared" si="0"/>
        <v>92.5</v>
      </c>
      <c r="E38" s="227"/>
    </row>
    <row r="39" s="36" customFormat="1" spans="1:5">
      <c r="A39" s="65">
        <v>38</v>
      </c>
      <c r="B39" s="65" t="s">
        <v>57</v>
      </c>
      <c r="C39" s="225">
        <v>0.375</v>
      </c>
      <c r="D39" s="226">
        <f t="shared" si="0"/>
        <v>62.5</v>
      </c>
      <c r="E39" s="227"/>
    </row>
    <row r="40" s="36" customFormat="1" spans="1:5">
      <c r="A40" s="65">
        <v>39</v>
      </c>
      <c r="B40" s="65" t="s">
        <v>58</v>
      </c>
      <c r="C40" s="225">
        <v>0.384615384615385</v>
      </c>
      <c r="D40" s="226">
        <f t="shared" si="0"/>
        <v>63.0769230769231</v>
      </c>
      <c r="E40" s="227"/>
    </row>
    <row r="41" s="36" customFormat="1" spans="1:5">
      <c r="A41" s="65">
        <v>40</v>
      </c>
      <c r="B41" s="65" t="s">
        <v>59</v>
      </c>
      <c r="C41" s="225">
        <v>0.466666666666667</v>
      </c>
      <c r="D41" s="226">
        <f t="shared" si="0"/>
        <v>68</v>
      </c>
      <c r="E41" s="227"/>
    </row>
    <row r="42" s="36" customFormat="1" spans="1:5">
      <c r="A42" s="65">
        <v>41</v>
      </c>
      <c r="B42" s="65" t="s">
        <v>60</v>
      </c>
      <c r="C42" s="225">
        <v>0.692307692307692</v>
      </c>
      <c r="D42" s="226">
        <f t="shared" si="0"/>
        <v>81.5384615384615</v>
      </c>
      <c r="E42" s="227"/>
    </row>
    <row r="43" s="36" customFormat="1" spans="1:5">
      <c r="A43" s="65">
        <v>42</v>
      </c>
      <c r="B43" s="65" t="s">
        <v>61</v>
      </c>
      <c r="C43" s="225">
        <v>1</v>
      </c>
      <c r="D43" s="226">
        <f t="shared" si="0"/>
        <v>100</v>
      </c>
      <c r="E43" s="227"/>
    </row>
    <row r="44" s="36" customFormat="1" spans="1:5">
      <c r="A44" s="65">
        <v>43</v>
      </c>
      <c r="B44" s="65" t="s">
        <v>62</v>
      </c>
      <c r="C44" s="225">
        <v>0.916666666666667</v>
      </c>
      <c r="D44" s="226">
        <f t="shared" si="0"/>
        <v>95</v>
      </c>
      <c r="E44" s="227"/>
    </row>
    <row r="45" s="36" customFormat="1" spans="1:5">
      <c r="A45" s="65">
        <v>44</v>
      </c>
      <c r="B45" s="65" t="s">
        <v>63</v>
      </c>
      <c r="C45" s="225">
        <v>0.888888888888889</v>
      </c>
      <c r="D45" s="226">
        <f t="shared" si="0"/>
        <v>93.3333333333333</v>
      </c>
      <c r="E45" s="227"/>
    </row>
    <row r="46" s="36" customFormat="1" spans="1:5">
      <c r="A46" s="65">
        <v>45</v>
      </c>
      <c r="B46" s="65" t="s">
        <v>64</v>
      </c>
      <c r="C46" s="225">
        <v>1</v>
      </c>
      <c r="D46" s="226">
        <f t="shared" si="0"/>
        <v>100</v>
      </c>
      <c r="E46" s="227"/>
    </row>
    <row r="47" s="36" customFormat="1" spans="1:5">
      <c r="A47" s="65">
        <v>46</v>
      </c>
      <c r="B47" s="65" t="s">
        <v>65</v>
      </c>
      <c r="C47" s="225">
        <v>1</v>
      </c>
      <c r="D47" s="226">
        <f t="shared" si="0"/>
        <v>100</v>
      </c>
      <c r="E47" s="227"/>
    </row>
    <row r="48" s="36" customFormat="1" spans="1:5">
      <c r="A48" s="65">
        <v>47</v>
      </c>
      <c r="B48" s="65" t="s">
        <v>66</v>
      </c>
      <c r="C48" s="225">
        <v>0.411764705882353</v>
      </c>
      <c r="D48" s="226">
        <f t="shared" si="0"/>
        <v>64.7058823529412</v>
      </c>
      <c r="E48" s="227"/>
    </row>
    <row r="49" s="36" customFormat="1" spans="1:5">
      <c r="A49" s="65">
        <v>48</v>
      </c>
      <c r="B49" s="65" t="s">
        <v>67</v>
      </c>
      <c r="C49" s="225">
        <v>0.166666666666667</v>
      </c>
      <c r="D49" s="226">
        <f t="shared" si="0"/>
        <v>50</v>
      </c>
      <c r="E49" s="227"/>
    </row>
    <row r="50" s="36" customFormat="1" spans="1:5">
      <c r="A50" s="65">
        <v>49</v>
      </c>
      <c r="B50" s="65" t="s">
        <v>68</v>
      </c>
      <c r="C50" s="225">
        <v>0.4375</v>
      </c>
      <c r="D50" s="226">
        <f t="shared" si="0"/>
        <v>66.25</v>
      </c>
      <c r="E50" s="227"/>
    </row>
    <row r="51" s="36" customFormat="1" spans="1:5">
      <c r="A51" s="65">
        <v>50</v>
      </c>
      <c r="B51" s="65" t="s">
        <v>69</v>
      </c>
      <c r="C51" s="225">
        <v>0.421052631578947</v>
      </c>
      <c r="D51" s="226">
        <f t="shared" si="0"/>
        <v>65.2631578947368</v>
      </c>
      <c r="E51" s="227"/>
    </row>
    <row r="52" s="36" customFormat="1" spans="1:5">
      <c r="A52" s="65">
        <v>51</v>
      </c>
      <c r="B52" s="65" t="s">
        <v>70</v>
      </c>
      <c r="C52" s="225">
        <v>0.375</v>
      </c>
      <c r="D52" s="226">
        <f t="shared" si="0"/>
        <v>62.5</v>
      </c>
      <c r="E52" s="227"/>
    </row>
    <row r="53" s="36" customFormat="1" spans="1:5">
      <c r="A53" s="65">
        <v>52</v>
      </c>
      <c r="B53" s="65" t="s">
        <v>71</v>
      </c>
      <c r="C53" s="225">
        <v>0.692307692307692</v>
      </c>
      <c r="D53" s="226">
        <f t="shared" si="0"/>
        <v>81.5384615384615</v>
      </c>
      <c r="E53" s="227"/>
    </row>
    <row r="54" s="36" customFormat="1" spans="1:5">
      <c r="A54" s="65">
        <v>53</v>
      </c>
      <c r="B54" s="65" t="s">
        <v>72</v>
      </c>
      <c r="C54" s="225">
        <v>0.727272727272727</v>
      </c>
      <c r="D54" s="226">
        <f t="shared" si="0"/>
        <v>83.6363636363636</v>
      </c>
      <c r="E54" s="227"/>
    </row>
    <row r="55" s="36" customFormat="1" spans="1:5">
      <c r="A55" s="65">
        <v>54</v>
      </c>
      <c r="B55" s="65" t="s">
        <v>73</v>
      </c>
      <c r="C55" s="225">
        <v>0.181818181818182</v>
      </c>
      <c r="D55" s="226">
        <f t="shared" si="0"/>
        <v>50.9090909090909</v>
      </c>
      <c r="E55" s="227"/>
    </row>
    <row r="56" s="36" customFormat="1" spans="1:5">
      <c r="A56" s="65">
        <v>55</v>
      </c>
      <c r="B56" s="65" t="s">
        <v>74</v>
      </c>
      <c r="C56" s="225">
        <v>0.461538461538462</v>
      </c>
      <c r="D56" s="226">
        <f t="shared" si="0"/>
        <v>67.6923076923077</v>
      </c>
      <c r="E56" s="227"/>
    </row>
    <row r="57" s="36" customFormat="1" spans="1:5">
      <c r="A57" s="65">
        <v>56</v>
      </c>
      <c r="B57" s="65" t="s">
        <v>75</v>
      </c>
      <c r="C57" s="225">
        <v>0.555555555555556</v>
      </c>
      <c r="D57" s="226">
        <f t="shared" si="0"/>
        <v>73.3333333333334</v>
      </c>
      <c r="E57" s="227"/>
    </row>
    <row r="58" s="36" customFormat="1" spans="1:5">
      <c r="A58" s="65">
        <v>57</v>
      </c>
      <c r="B58" s="65" t="s">
        <v>76</v>
      </c>
      <c r="C58" s="225">
        <v>0.5</v>
      </c>
      <c r="D58" s="226">
        <f t="shared" si="0"/>
        <v>70</v>
      </c>
      <c r="E58" s="227"/>
    </row>
    <row r="59" s="36" customFormat="1" spans="1:5">
      <c r="A59" s="65">
        <v>58</v>
      </c>
      <c r="B59" s="65" t="s">
        <v>77</v>
      </c>
      <c r="C59" s="225">
        <v>0.357142857142857</v>
      </c>
      <c r="D59" s="226">
        <f t="shared" si="0"/>
        <v>61.4285714285714</v>
      </c>
      <c r="E59" s="227"/>
    </row>
    <row r="60" s="212" customFormat="1" ht="14.25" spans="1:122">
      <c r="A60" s="70">
        <v>59</v>
      </c>
      <c r="B60" s="70" t="s">
        <v>79</v>
      </c>
      <c r="C60" s="228"/>
      <c r="D60" s="229"/>
      <c r="E60" s="216"/>
      <c r="F60" s="21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</row>
    <row r="61" s="212" customFormat="1" ht="14.25" spans="1:122">
      <c r="A61" s="70">
        <v>60</v>
      </c>
      <c r="B61" s="70" t="s">
        <v>80</v>
      </c>
      <c r="C61" s="228"/>
      <c r="D61" s="229"/>
      <c r="E61" s="216"/>
      <c r="F61" s="21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</row>
    <row r="62" s="212" customFormat="1" ht="14.25" spans="1:122">
      <c r="A62" s="70">
        <v>61</v>
      </c>
      <c r="B62" s="70" t="s">
        <v>81</v>
      </c>
      <c r="C62" s="228"/>
      <c r="D62" s="229"/>
      <c r="E62" s="216"/>
      <c r="F62" s="21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</row>
    <row r="63" s="212" customFormat="1" ht="14.25" spans="1:122">
      <c r="A63" s="70">
        <v>62</v>
      </c>
      <c r="B63" s="70" t="s">
        <v>82</v>
      </c>
      <c r="C63" s="228"/>
      <c r="D63" s="229"/>
      <c r="E63" s="216"/>
      <c r="F63" s="21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</row>
    <row r="64" s="212" customFormat="1" ht="14.25" spans="1:122">
      <c r="A64" s="70">
        <v>63</v>
      </c>
      <c r="B64" s="70" t="s">
        <v>83</v>
      </c>
      <c r="C64" s="228"/>
      <c r="D64" s="229"/>
      <c r="E64" s="216"/>
      <c r="F64" s="21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</row>
    <row r="65" s="212" customFormat="1" ht="14.25" spans="1:122">
      <c r="A65" s="70">
        <v>64</v>
      </c>
      <c r="B65" s="70" t="s">
        <v>84</v>
      </c>
      <c r="C65" s="228"/>
      <c r="D65" s="229"/>
      <c r="E65" s="216"/>
      <c r="F65" s="21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</row>
    <row r="66" s="36" customFormat="1" ht="14.25" spans="1:6">
      <c r="A66" s="70">
        <v>65</v>
      </c>
      <c r="B66" s="70" t="s">
        <v>85</v>
      </c>
      <c r="C66" s="230"/>
      <c r="D66" s="229"/>
      <c r="E66" s="216"/>
      <c r="F66" s="216"/>
    </row>
    <row r="67" s="212" customFormat="1" ht="14.25" spans="1:122">
      <c r="A67" s="70">
        <v>66</v>
      </c>
      <c r="B67" s="70" t="s">
        <v>86</v>
      </c>
      <c r="C67" s="228"/>
      <c r="D67" s="229"/>
      <c r="E67" s="216"/>
      <c r="F67" s="21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</row>
    <row r="68" s="212" customFormat="1" ht="14.25" spans="1:122">
      <c r="A68" s="70">
        <v>67</v>
      </c>
      <c r="B68" s="70" t="s">
        <v>87</v>
      </c>
      <c r="C68" s="228"/>
      <c r="D68" s="229"/>
      <c r="E68" s="216"/>
      <c r="F68" s="21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</row>
    <row r="69" s="213" customFormat="1" ht="14.25" spans="1:6">
      <c r="A69" s="70">
        <v>68</v>
      </c>
      <c r="B69" s="231" t="s">
        <v>88</v>
      </c>
      <c r="C69" s="228"/>
      <c r="D69" s="229"/>
      <c r="E69" s="216"/>
      <c r="F69" s="232"/>
    </row>
    <row r="70" s="212" customFormat="1" ht="14.25" spans="1:122">
      <c r="A70" s="70">
        <v>69</v>
      </c>
      <c r="B70" s="70" t="s">
        <v>89</v>
      </c>
      <c r="C70" s="228"/>
      <c r="D70" s="229"/>
      <c r="E70" s="216"/>
      <c r="F70" s="21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</row>
    <row r="71" s="212" customFormat="1" ht="14.25" spans="1:122">
      <c r="A71" s="70">
        <v>70</v>
      </c>
      <c r="B71" s="70" t="s">
        <v>90</v>
      </c>
      <c r="C71" s="228"/>
      <c r="D71" s="229"/>
      <c r="E71" s="216"/>
      <c r="F71" s="21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</row>
    <row r="72" s="212" customFormat="1" ht="14.25" spans="1:122">
      <c r="A72" s="70">
        <v>71</v>
      </c>
      <c r="B72" s="70" t="s">
        <v>91</v>
      </c>
      <c r="C72" s="228"/>
      <c r="D72" s="229"/>
      <c r="E72" s="216"/>
      <c r="F72" s="21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</row>
    <row r="73" s="212" customFormat="1" ht="14.25" spans="1:122">
      <c r="A73" s="70">
        <v>72</v>
      </c>
      <c r="B73" s="70" t="s">
        <v>92</v>
      </c>
      <c r="C73" s="228"/>
      <c r="D73" s="229"/>
      <c r="E73" s="216"/>
      <c r="F73" s="21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</row>
    <row r="74" s="212" customFormat="1" ht="14.25" spans="1:122">
      <c r="A74" s="70">
        <v>73</v>
      </c>
      <c r="B74" s="70" t="s">
        <v>93</v>
      </c>
      <c r="C74" s="228"/>
      <c r="D74" s="229"/>
      <c r="E74" s="216"/>
      <c r="F74" s="21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</row>
    <row r="75" s="212" customFormat="1" ht="14.25" spans="1:122">
      <c r="A75" s="70">
        <v>74</v>
      </c>
      <c r="B75" s="70" t="s">
        <v>94</v>
      </c>
      <c r="C75" s="228"/>
      <c r="D75" s="229"/>
      <c r="E75" s="216"/>
      <c r="F75" s="21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</row>
    <row r="76" s="212" customFormat="1" ht="14.25" spans="1:122">
      <c r="A76" s="70">
        <v>75</v>
      </c>
      <c r="B76" s="70" t="s">
        <v>95</v>
      </c>
      <c r="C76" s="228"/>
      <c r="D76" s="229"/>
      <c r="E76" s="216"/>
      <c r="F76" s="21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</row>
    <row r="77" s="212" customFormat="1" ht="14.25" spans="1:122">
      <c r="A77" s="70">
        <v>76</v>
      </c>
      <c r="B77" s="70" t="s">
        <v>96</v>
      </c>
      <c r="C77" s="228"/>
      <c r="D77" s="229"/>
      <c r="E77" s="216"/>
      <c r="F77" s="21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</row>
    <row r="78" s="212" customFormat="1" ht="14.25" spans="1:122">
      <c r="A78" s="70">
        <v>77</v>
      </c>
      <c r="B78" s="70" t="s">
        <v>97</v>
      </c>
      <c r="C78" s="228"/>
      <c r="D78" s="229"/>
      <c r="E78" s="216"/>
      <c r="F78" s="21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</row>
    <row r="79" s="212" customFormat="1" ht="14.25" spans="1:122">
      <c r="A79" s="70">
        <v>78</v>
      </c>
      <c r="B79" s="70" t="s">
        <v>98</v>
      </c>
      <c r="C79" s="228"/>
      <c r="D79" s="229"/>
      <c r="E79" s="216"/>
      <c r="F79" s="21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</row>
    <row r="80" s="212" customFormat="1" ht="14.25" spans="1:122">
      <c r="A80" s="70">
        <v>79</v>
      </c>
      <c r="B80" s="70" t="s">
        <v>99</v>
      </c>
      <c r="C80" s="228"/>
      <c r="D80" s="229"/>
      <c r="E80" s="216"/>
      <c r="F80" s="21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</row>
    <row r="81" s="214" customFormat="1" ht="14.25" spans="1:122">
      <c r="A81" s="70">
        <v>80</v>
      </c>
      <c r="B81" s="231" t="s">
        <v>100</v>
      </c>
      <c r="C81" s="228"/>
      <c r="D81" s="229"/>
      <c r="E81" s="216"/>
      <c r="F81" s="232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3"/>
      <c r="DN81" s="213"/>
      <c r="DO81" s="213"/>
      <c r="DP81" s="213"/>
      <c r="DQ81" s="213"/>
      <c r="DR81" s="213"/>
    </row>
    <row r="82" s="214" customFormat="1" ht="14.25" spans="1:122">
      <c r="A82" s="70">
        <v>81</v>
      </c>
      <c r="B82" s="231" t="s">
        <v>101</v>
      </c>
      <c r="C82" s="228"/>
      <c r="D82" s="229"/>
      <c r="E82" s="216"/>
      <c r="F82" s="232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3"/>
      <c r="CJ82" s="213"/>
      <c r="CK82" s="213"/>
      <c r="CL82" s="213"/>
      <c r="CM82" s="213"/>
      <c r="CN82" s="213"/>
      <c r="CO82" s="213"/>
      <c r="CP82" s="213"/>
      <c r="CQ82" s="213"/>
      <c r="CR82" s="213"/>
      <c r="CS82" s="213"/>
      <c r="CT82" s="213"/>
      <c r="CU82" s="213"/>
      <c r="CV82" s="213"/>
      <c r="CW82" s="213"/>
      <c r="CX82" s="213"/>
      <c r="CY82" s="213"/>
      <c r="CZ82" s="213"/>
      <c r="DA82" s="213"/>
      <c r="DB82" s="213"/>
      <c r="DC82" s="213"/>
      <c r="DD82" s="213"/>
      <c r="DE82" s="213"/>
      <c r="DF82" s="213"/>
      <c r="DG82" s="213"/>
      <c r="DH82" s="213"/>
      <c r="DI82" s="213"/>
      <c r="DJ82" s="213"/>
      <c r="DK82" s="213"/>
      <c r="DL82" s="213"/>
      <c r="DM82" s="213"/>
      <c r="DN82" s="213"/>
      <c r="DO82" s="213"/>
      <c r="DP82" s="213"/>
      <c r="DQ82" s="213"/>
      <c r="DR82" s="213"/>
    </row>
    <row r="83" s="212" customFormat="1" ht="14.25" spans="1:122">
      <c r="A83" s="70">
        <v>82</v>
      </c>
      <c r="B83" s="70" t="s">
        <v>102</v>
      </c>
      <c r="C83" s="228"/>
      <c r="D83" s="229"/>
      <c r="E83" s="216"/>
      <c r="F83" s="21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</row>
    <row r="84" s="212" customFormat="1" ht="14.25" spans="1:122">
      <c r="A84" s="70">
        <v>83</v>
      </c>
      <c r="B84" s="70" t="s">
        <v>103</v>
      </c>
      <c r="C84" s="228"/>
      <c r="D84" s="229"/>
      <c r="E84" s="216"/>
      <c r="F84" s="21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</row>
    <row r="85" s="212" customFormat="1" ht="14.25" spans="1:122">
      <c r="A85" s="70">
        <v>84</v>
      </c>
      <c r="B85" s="70" t="s">
        <v>104</v>
      </c>
      <c r="C85" s="228"/>
      <c r="D85" s="229"/>
      <c r="E85" s="216"/>
      <c r="F85" s="21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</row>
    <row r="86" s="212" customFormat="1" ht="14.25" spans="1:122">
      <c r="A86" s="70">
        <v>85</v>
      </c>
      <c r="B86" s="71" t="s">
        <v>105</v>
      </c>
      <c r="C86" s="233"/>
      <c r="D86" s="229"/>
      <c r="E86" s="216"/>
      <c r="F86" s="21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</row>
    <row r="87" s="212" customFormat="1" ht="14.25" spans="1:122">
      <c r="A87" s="70">
        <v>86</v>
      </c>
      <c r="B87" s="70" t="s">
        <v>106</v>
      </c>
      <c r="C87" s="228"/>
      <c r="D87" s="229"/>
      <c r="E87" s="216"/>
      <c r="F87" s="21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</row>
    <row r="88" s="212" customFormat="1" ht="14.25" spans="1:122">
      <c r="A88" s="70">
        <v>87</v>
      </c>
      <c r="B88" s="71" t="s">
        <v>107</v>
      </c>
      <c r="C88" s="233"/>
      <c r="D88" s="229"/>
      <c r="E88" s="216"/>
      <c r="F88" s="21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</row>
    <row r="89" s="213" customFormat="1" ht="14.25" spans="1:6">
      <c r="A89" s="70">
        <v>88</v>
      </c>
      <c r="B89" s="231" t="s">
        <v>108</v>
      </c>
      <c r="C89" s="228"/>
      <c r="D89" s="229"/>
      <c r="E89" s="216"/>
      <c r="F89" s="232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878"/>
  <sheetViews>
    <sheetView workbookViewId="0">
      <selection activeCell="O6" sqref="O6"/>
    </sheetView>
  </sheetViews>
  <sheetFormatPr defaultColWidth="8.89166666666667" defaultRowHeight="14.25"/>
  <cols>
    <col min="1" max="1" width="18.5583333333333" style="74" customWidth="1"/>
    <col min="2" max="2" width="10.5583333333333" style="74" customWidth="1"/>
    <col min="3" max="3" width="11.225" style="76" customWidth="1"/>
    <col min="4" max="10" width="11.225" style="74" customWidth="1"/>
    <col min="11" max="11" width="13.6666666666667" style="77" customWidth="1"/>
    <col min="12" max="12" width="13.6666666666667" style="74" customWidth="1"/>
    <col min="13" max="13" width="16.3333333333333" style="74" customWidth="1"/>
    <col min="14" max="14" width="8.89166666666667" style="75"/>
    <col min="15" max="16384" width="8.89166666666667" style="74"/>
  </cols>
  <sheetData>
    <row r="1" s="74" customFormat="1" ht="24" customHeight="1" spans="1:14">
      <c r="A1" s="78" t="s">
        <v>317</v>
      </c>
      <c r="B1" s="79"/>
      <c r="C1" s="80"/>
      <c r="D1" s="79"/>
      <c r="E1" s="79"/>
      <c r="F1" s="79"/>
      <c r="G1" s="79"/>
      <c r="H1" s="79"/>
      <c r="I1" s="79"/>
      <c r="J1" s="79"/>
      <c r="K1" s="79"/>
      <c r="L1" s="79"/>
      <c r="M1" s="89"/>
      <c r="N1" s="75"/>
    </row>
    <row r="2" s="74" customFormat="1" spans="1:13">
      <c r="A2" s="81" t="s">
        <v>110</v>
      </c>
      <c r="B2" s="81" t="s">
        <v>318</v>
      </c>
      <c r="C2" s="82" t="s">
        <v>319</v>
      </c>
      <c r="D2" s="81"/>
      <c r="E2" s="81"/>
      <c r="F2" s="81"/>
      <c r="G2" s="81" t="s">
        <v>320</v>
      </c>
      <c r="H2" s="81" t="s">
        <v>321</v>
      </c>
      <c r="I2" s="81" t="s">
        <v>322</v>
      </c>
      <c r="J2" s="81" t="s">
        <v>323</v>
      </c>
      <c r="K2" s="90" t="s">
        <v>324</v>
      </c>
      <c r="L2" s="90" t="s">
        <v>325</v>
      </c>
      <c r="M2" s="91" t="s">
        <v>326</v>
      </c>
    </row>
    <row r="3" s="74" customFormat="1" spans="1:13">
      <c r="A3" s="83" t="s">
        <v>17</v>
      </c>
      <c r="B3" s="84" t="s">
        <v>327</v>
      </c>
      <c r="C3" s="85">
        <v>98</v>
      </c>
      <c r="D3" s="86"/>
      <c r="E3" s="86"/>
      <c r="F3" s="86"/>
      <c r="G3" s="87"/>
      <c r="H3" s="83">
        <f>COUNT(C3:C16)</f>
        <v>14</v>
      </c>
      <c r="I3" s="83">
        <f>COUNTIF(C3:C16,"&gt;=95")</f>
        <v>12</v>
      </c>
      <c r="J3" s="83">
        <f>COUNTIF(C3:C16,"&lt;85")</f>
        <v>0</v>
      </c>
      <c r="K3" s="92">
        <f>I3/H3</f>
        <v>0.857142857142857</v>
      </c>
      <c r="L3" s="92">
        <f>J3/H3</f>
        <v>0</v>
      </c>
      <c r="M3" s="93">
        <f>K3*60+40</f>
        <v>91.4285714285714</v>
      </c>
    </row>
    <row r="4" s="74" customFormat="1" spans="1:13">
      <c r="A4" s="88"/>
      <c r="B4" s="84" t="s">
        <v>328</v>
      </c>
      <c r="C4" s="85">
        <v>96.6666666666667</v>
      </c>
      <c r="D4" s="86"/>
      <c r="E4" s="86"/>
      <c r="F4" s="86"/>
      <c r="G4" s="87"/>
      <c r="H4" s="88"/>
      <c r="I4" s="88"/>
      <c r="J4" s="88"/>
      <c r="K4" s="94"/>
      <c r="L4" s="94"/>
      <c r="M4" s="95"/>
    </row>
    <row r="5" s="74" customFormat="1" spans="1:13">
      <c r="A5" s="88"/>
      <c r="B5" s="84" t="s">
        <v>329</v>
      </c>
      <c r="C5" s="85">
        <v>97.3333333333333</v>
      </c>
      <c r="D5" s="86"/>
      <c r="E5" s="86"/>
      <c r="F5" s="86"/>
      <c r="G5" s="87"/>
      <c r="H5" s="88"/>
      <c r="I5" s="88"/>
      <c r="J5" s="88"/>
      <c r="K5" s="94"/>
      <c r="L5" s="94"/>
      <c r="M5" s="95"/>
    </row>
    <row r="6" s="74" customFormat="1" spans="1:13">
      <c r="A6" s="88"/>
      <c r="B6" s="84" t="s">
        <v>330</v>
      </c>
      <c r="C6" s="85">
        <v>96.6666666666667</v>
      </c>
      <c r="D6" s="86"/>
      <c r="E6" s="86"/>
      <c r="F6" s="86"/>
      <c r="G6" s="87"/>
      <c r="H6" s="88"/>
      <c r="I6" s="88"/>
      <c r="J6" s="88"/>
      <c r="K6" s="94"/>
      <c r="L6" s="94"/>
      <c r="M6" s="95"/>
    </row>
    <row r="7" s="74" customFormat="1" spans="1:13">
      <c r="A7" s="88"/>
      <c r="B7" s="84" t="s">
        <v>331</v>
      </c>
      <c r="C7" s="85">
        <v>97.3333333333333</v>
      </c>
      <c r="D7" s="86"/>
      <c r="E7" s="86"/>
      <c r="F7" s="86"/>
      <c r="G7" s="87"/>
      <c r="H7" s="88"/>
      <c r="I7" s="88"/>
      <c r="J7" s="88"/>
      <c r="K7" s="94"/>
      <c r="L7" s="94"/>
      <c r="M7" s="95"/>
    </row>
    <row r="8" s="74" customFormat="1" spans="1:13">
      <c r="A8" s="88"/>
      <c r="B8" s="84" t="s">
        <v>332</v>
      </c>
      <c r="C8" s="85">
        <v>97.3333333333333</v>
      </c>
      <c r="D8" s="86"/>
      <c r="E8" s="86"/>
      <c r="F8" s="86"/>
      <c r="G8" s="87"/>
      <c r="H8" s="88"/>
      <c r="I8" s="88"/>
      <c r="J8" s="88"/>
      <c r="K8" s="94"/>
      <c r="L8" s="94"/>
      <c r="M8" s="95"/>
    </row>
    <row r="9" s="74" customFormat="1" spans="1:13">
      <c r="A9" s="88"/>
      <c r="B9" s="84" t="s">
        <v>333</v>
      </c>
      <c r="C9" s="85">
        <v>96.6666666666667</v>
      </c>
      <c r="D9" s="86"/>
      <c r="E9" s="86"/>
      <c r="F9" s="86"/>
      <c r="G9" s="87"/>
      <c r="H9" s="88"/>
      <c r="I9" s="88"/>
      <c r="J9" s="88"/>
      <c r="K9" s="94"/>
      <c r="L9" s="94"/>
      <c r="M9" s="95"/>
    </row>
    <row r="10" s="74" customFormat="1" spans="1:13">
      <c r="A10" s="88"/>
      <c r="B10" s="84" t="s">
        <v>334</v>
      </c>
      <c r="C10" s="85">
        <v>96.6666666666667</v>
      </c>
      <c r="D10" s="86"/>
      <c r="E10" s="86"/>
      <c r="F10" s="86"/>
      <c r="G10" s="87"/>
      <c r="H10" s="88"/>
      <c r="I10" s="88"/>
      <c r="J10" s="88"/>
      <c r="K10" s="94"/>
      <c r="L10" s="94"/>
      <c r="M10" s="95"/>
    </row>
    <row r="11" s="74" customFormat="1" spans="1:13">
      <c r="A11" s="88"/>
      <c r="B11" s="84" t="s">
        <v>335</v>
      </c>
      <c r="C11" s="85">
        <v>97.3333333333333</v>
      </c>
      <c r="D11" s="86"/>
      <c r="E11" s="86"/>
      <c r="F11" s="86"/>
      <c r="G11" s="87"/>
      <c r="H11" s="88"/>
      <c r="I11" s="88"/>
      <c r="J11" s="88"/>
      <c r="K11" s="94"/>
      <c r="L11" s="94"/>
      <c r="M11" s="95"/>
    </row>
    <row r="12" s="74" customFormat="1" spans="1:13">
      <c r="A12" s="88"/>
      <c r="B12" s="84" t="s">
        <v>336</v>
      </c>
      <c r="C12" s="85">
        <v>92</v>
      </c>
      <c r="D12" s="86"/>
      <c r="E12" s="86"/>
      <c r="F12" s="86"/>
      <c r="G12" s="87"/>
      <c r="H12" s="88"/>
      <c r="I12" s="88"/>
      <c r="J12" s="88"/>
      <c r="K12" s="94"/>
      <c r="L12" s="94"/>
      <c r="M12" s="95"/>
    </row>
    <row r="13" s="74" customFormat="1" spans="1:13">
      <c r="A13" s="88"/>
      <c r="B13" s="84" t="s">
        <v>337</v>
      </c>
      <c r="C13" s="85">
        <v>97</v>
      </c>
      <c r="D13" s="86"/>
      <c r="E13" s="86"/>
      <c r="F13" s="86"/>
      <c r="G13" s="87"/>
      <c r="H13" s="88"/>
      <c r="I13" s="88"/>
      <c r="J13" s="88"/>
      <c r="K13" s="94"/>
      <c r="L13" s="94"/>
      <c r="M13" s="95"/>
    </row>
    <row r="14" s="74" customFormat="1" spans="1:13">
      <c r="A14" s="88"/>
      <c r="B14" s="84" t="s">
        <v>338</v>
      </c>
      <c r="C14" s="85">
        <v>94</v>
      </c>
      <c r="D14" s="86"/>
      <c r="E14" s="86"/>
      <c r="F14" s="86"/>
      <c r="G14" s="87"/>
      <c r="H14" s="88"/>
      <c r="I14" s="88"/>
      <c r="J14" s="88"/>
      <c r="K14" s="94"/>
      <c r="L14" s="94"/>
      <c r="M14" s="95"/>
    </row>
    <row r="15" s="74" customFormat="1" spans="1:13">
      <c r="A15" s="88"/>
      <c r="B15" s="84" t="s">
        <v>339</v>
      </c>
      <c r="C15" s="85">
        <v>95.3333333333333</v>
      </c>
      <c r="D15" s="86"/>
      <c r="E15" s="86"/>
      <c r="F15" s="86"/>
      <c r="G15" s="87"/>
      <c r="H15" s="88"/>
      <c r="I15" s="88"/>
      <c r="J15" s="88"/>
      <c r="K15" s="94"/>
      <c r="L15" s="94"/>
      <c r="M15" s="95"/>
    </row>
    <row r="16" s="74" customFormat="1" spans="1:13">
      <c r="A16" s="88"/>
      <c r="B16" s="84" t="s">
        <v>340</v>
      </c>
      <c r="C16" s="85">
        <v>97.6666666666667</v>
      </c>
      <c r="D16" s="86"/>
      <c r="E16" s="86"/>
      <c r="F16" s="86"/>
      <c r="G16" s="87"/>
      <c r="H16" s="88"/>
      <c r="I16" s="88"/>
      <c r="J16" s="88"/>
      <c r="K16" s="94"/>
      <c r="L16" s="94"/>
      <c r="M16" s="95"/>
    </row>
    <row r="17" s="74" customFormat="1" spans="1:13">
      <c r="A17" s="83" t="s">
        <v>18</v>
      </c>
      <c r="B17" s="84" t="s">
        <v>341</v>
      </c>
      <c r="C17" s="85">
        <v>97</v>
      </c>
      <c r="D17" s="86"/>
      <c r="E17" s="86"/>
      <c r="F17" s="86"/>
      <c r="G17" s="87"/>
      <c r="H17" s="83">
        <f>COUNT(C17:C27)</f>
        <v>11</v>
      </c>
      <c r="I17" s="83">
        <f>COUNTIF(C17:C27,"&gt;=95")</f>
        <v>10</v>
      </c>
      <c r="J17" s="83">
        <f>COUNTIF(C17:C27,"&lt;85")</f>
        <v>0</v>
      </c>
      <c r="K17" s="92">
        <f>I17/H17</f>
        <v>0.909090909090909</v>
      </c>
      <c r="L17" s="92">
        <f>J17/H17</f>
        <v>0</v>
      </c>
      <c r="M17" s="93">
        <f>K17*60+40</f>
        <v>94.5454545454545</v>
      </c>
    </row>
    <row r="18" s="74" customFormat="1" spans="1:13">
      <c r="A18" s="88"/>
      <c r="B18" s="84" t="s">
        <v>342</v>
      </c>
      <c r="C18" s="85">
        <v>96.6666666666667</v>
      </c>
      <c r="D18" s="86"/>
      <c r="E18" s="86"/>
      <c r="F18" s="86"/>
      <c r="G18" s="87"/>
      <c r="H18" s="88"/>
      <c r="I18" s="88"/>
      <c r="J18" s="88"/>
      <c r="K18" s="94"/>
      <c r="L18" s="94"/>
      <c r="M18" s="95"/>
    </row>
    <row r="19" s="74" customFormat="1" spans="1:13">
      <c r="A19" s="88"/>
      <c r="B19" s="84" t="s">
        <v>343</v>
      </c>
      <c r="C19" s="85">
        <v>98</v>
      </c>
      <c r="D19" s="86"/>
      <c r="E19" s="86"/>
      <c r="F19" s="86"/>
      <c r="G19" s="87"/>
      <c r="H19" s="88"/>
      <c r="I19" s="88"/>
      <c r="J19" s="88"/>
      <c r="K19" s="94"/>
      <c r="L19" s="94"/>
      <c r="M19" s="95"/>
    </row>
    <row r="20" s="74" customFormat="1" spans="1:13">
      <c r="A20" s="88"/>
      <c r="B20" s="84" t="s">
        <v>340</v>
      </c>
      <c r="C20" s="85">
        <v>97.6666666666667</v>
      </c>
      <c r="D20" s="86"/>
      <c r="E20" s="86"/>
      <c r="F20" s="86"/>
      <c r="G20" s="87"/>
      <c r="H20" s="88"/>
      <c r="I20" s="88"/>
      <c r="J20" s="88"/>
      <c r="K20" s="94"/>
      <c r="L20" s="94"/>
      <c r="M20" s="95"/>
    </row>
    <row r="21" s="74" customFormat="1" spans="1:13">
      <c r="A21" s="88"/>
      <c r="B21" s="84" t="s">
        <v>344</v>
      </c>
      <c r="C21" s="85">
        <v>97</v>
      </c>
      <c r="D21" s="86"/>
      <c r="E21" s="86"/>
      <c r="F21" s="86"/>
      <c r="G21" s="87"/>
      <c r="H21" s="88"/>
      <c r="I21" s="88"/>
      <c r="J21" s="88"/>
      <c r="K21" s="94"/>
      <c r="L21" s="94"/>
      <c r="M21" s="95"/>
    </row>
    <row r="22" s="74" customFormat="1" spans="1:13">
      <c r="A22" s="88"/>
      <c r="B22" s="84" t="s">
        <v>345</v>
      </c>
      <c r="C22" s="85">
        <v>97.6666666666667</v>
      </c>
      <c r="D22" s="86"/>
      <c r="E22" s="86"/>
      <c r="F22" s="86"/>
      <c r="G22" s="87"/>
      <c r="H22" s="88"/>
      <c r="I22" s="88"/>
      <c r="J22" s="88"/>
      <c r="K22" s="94"/>
      <c r="L22" s="94"/>
      <c r="M22" s="95"/>
    </row>
    <row r="23" s="74" customFormat="1" spans="1:13">
      <c r="A23" s="88"/>
      <c r="B23" s="84" t="s">
        <v>346</v>
      </c>
      <c r="C23" s="85">
        <v>96.3333333333333</v>
      </c>
      <c r="D23" s="86"/>
      <c r="E23" s="86"/>
      <c r="F23" s="86"/>
      <c r="G23" s="87"/>
      <c r="H23" s="88"/>
      <c r="I23" s="88"/>
      <c r="J23" s="88"/>
      <c r="K23" s="94"/>
      <c r="L23" s="94"/>
      <c r="M23" s="95"/>
    </row>
    <row r="24" s="74" customFormat="1" spans="1:13">
      <c r="A24" s="88"/>
      <c r="B24" s="84" t="s">
        <v>347</v>
      </c>
      <c r="C24" s="85">
        <v>94</v>
      </c>
      <c r="D24" s="86"/>
      <c r="E24" s="86"/>
      <c r="F24" s="86"/>
      <c r="G24" s="87"/>
      <c r="H24" s="88"/>
      <c r="I24" s="88"/>
      <c r="J24" s="88"/>
      <c r="K24" s="94"/>
      <c r="L24" s="94"/>
      <c r="M24" s="95"/>
    </row>
    <row r="25" s="74" customFormat="1" spans="1:13">
      <c r="A25" s="88"/>
      <c r="B25" s="84" t="s">
        <v>348</v>
      </c>
      <c r="C25" s="85">
        <v>97.6666666666667</v>
      </c>
      <c r="D25" s="86"/>
      <c r="E25" s="86"/>
      <c r="F25" s="86"/>
      <c r="G25" s="87"/>
      <c r="H25" s="88"/>
      <c r="I25" s="88"/>
      <c r="J25" s="88"/>
      <c r="K25" s="94"/>
      <c r="L25" s="94"/>
      <c r="M25" s="95"/>
    </row>
    <row r="26" s="74" customFormat="1" spans="1:13">
      <c r="A26" s="88"/>
      <c r="B26" s="84" t="s">
        <v>349</v>
      </c>
      <c r="C26" s="85">
        <v>96.3333333333333</v>
      </c>
      <c r="D26" s="86"/>
      <c r="E26" s="86"/>
      <c r="F26" s="86"/>
      <c r="G26" s="87"/>
      <c r="H26" s="88"/>
      <c r="I26" s="88"/>
      <c r="J26" s="88"/>
      <c r="K26" s="94"/>
      <c r="L26" s="94"/>
      <c r="M26" s="95"/>
    </row>
    <row r="27" s="74" customFormat="1" spans="1:13">
      <c r="A27" s="88"/>
      <c r="B27" s="84" t="s">
        <v>350</v>
      </c>
      <c r="C27" s="85">
        <v>97.3333333333333</v>
      </c>
      <c r="D27" s="86"/>
      <c r="E27" s="86"/>
      <c r="F27" s="86"/>
      <c r="G27" s="87"/>
      <c r="H27" s="88"/>
      <c r="I27" s="88"/>
      <c r="J27" s="88"/>
      <c r="K27" s="94"/>
      <c r="L27" s="94"/>
      <c r="M27" s="95"/>
    </row>
    <row r="28" s="74" customFormat="1" spans="1:13">
      <c r="A28" s="83" t="s">
        <v>19</v>
      </c>
      <c r="B28" s="84" t="s">
        <v>341</v>
      </c>
      <c r="C28" s="85">
        <v>97</v>
      </c>
      <c r="D28" s="86"/>
      <c r="E28" s="86"/>
      <c r="F28" s="86"/>
      <c r="G28" s="87"/>
      <c r="H28" s="83">
        <f>COUNT(C28:C42)</f>
        <v>15</v>
      </c>
      <c r="I28" s="83">
        <f>COUNTIF(C28:C42,"&gt;=95")</f>
        <v>14</v>
      </c>
      <c r="J28" s="83">
        <f>COUNTIF(C28:C42,"&lt;85")</f>
        <v>0</v>
      </c>
      <c r="K28" s="92">
        <f>I28/H28</f>
        <v>0.933333333333333</v>
      </c>
      <c r="L28" s="92">
        <f>J28/H28</f>
        <v>0</v>
      </c>
      <c r="M28" s="93">
        <f>K28*60+40</f>
        <v>96</v>
      </c>
    </row>
    <row r="29" s="74" customFormat="1" spans="1:13">
      <c r="A29" s="88"/>
      <c r="B29" s="84" t="s">
        <v>351</v>
      </c>
      <c r="C29" s="85">
        <v>99</v>
      </c>
      <c r="D29" s="86"/>
      <c r="E29" s="86"/>
      <c r="F29" s="86"/>
      <c r="G29" s="87"/>
      <c r="H29" s="88"/>
      <c r="I29" s="88"/>
      <c r="J29" s="88"/>
      <c r="K29" s="94"/>
      <c r="L29" s="94"/>
      <c r="M29" s="95"/>
    </row>
    <row r="30" s="74" customFormat="1" spans="1:13">
      <c r="A30" s="88"/>
      <c r="B30" s="84" t="s">
        <v>352</v>
      </c>
      <c r="C30" s="85">
        <v>98.3333333333333</v>
      </c>
      <c r="D30" s="86"/>
      <c r="E30" s="86"/>
      <c r="F30" s="86"/>
      <c r="G30" s="87"/>
      <c r="H30" s="88"/>
      <c r="I30" s="88"/>
      <c r="J30" s="88"/>
      <c r="K30" s="94"/>
      <c r="L30" s="94"/>
      <c r="M30" s="95"/>
    </row>
    <row r="31" s="74" customFormat="1" spans="1:13">
      <c r="A31" s="88"/>
      <c r="B31" s="84" t="s">
        <v>353</v>
      </c>
      <c r="C31" s="85">
        <v>95.3333333333333</v>
      </c>
      <c r="D31" s="86"/>
      <c r="E31" s="86"/>
      <c r="F31" s="86"/>
      <c r="G31" s="87"/>
      <c r="H31" s="88"/>
      <c r="I31" s="88"/>
      <c r="J31" s="88"/>
      <c r="K31" s="94"/>
      <c r="L31" s="94"/>
      <c r="M31" s="95"/>
    </row>
    <row r="32" s="74" customFormat="1" spans="1:13">
      <c r="A32" s="88"/>
      <c r="B32" s="84" t="s">
        <v>354</v>
      </c>
      <c r="C32" s="85">
        <v>97.3333333333333</v>
      </c>
      <c r="D32" s="86"/>
      <c r="E32" s="86"/>
      <c r="F32" s="86"/>
      <c r="G32" s="87"/>
      <c r="H32" s="88"/>
      <c r="I32" s="88"/>
      <c r="J32" s="88"/>
      <c r="K32" s="94"/>
      <c r="L32" s="94"/>
      <c r="M32" s="95"/>
    </row>
    <row r="33" s="74" customFormat="1" spans="1:13">
      <c r="A33" s="88"/>
      <c r="B33" s="84" t="s">
        <v>355</v>
      </c>
      <c r="C33" s="85">
        <v>97.3333333333333</v>
      </c>
      <c r="D33" s="86"/>
      <c r="E33" s="86"/>
      <c r="F33" s="86"/>
      <c r="G33" s="87"/>
      <c r="H33" s="88"/>
      <c r="I33" s="88"/>
      <c r="J33" s="88"/>
      <c r="K33" s="94"/>
      <c r="L33" s="94"/>
      <c r="M33" s="95"/>
    </row>
    <row r="34" s="74" customFormat="1" spans="1:13">
      <c r="A34" s="88"/>
      <c r="B34" s="84" t="s">
        <v>356</v>
      </c>
      <c r="C34" s="85">
        <v>96.6666666666667</v>
      </c>
      <c r="D34" s="86"/>
      <c r="E34" s="86"/>
      <c r="F34" s="86"/>
      <c r="G34" s="87"/>
      <c r="H34" s="88"/>
      <c r="I34" s="88"/>
      <c r="J34" s="88"/>
      <c r="K34" s="94"/>
      <c r="L34" s="94"/>
      <c r="M34" s="95"/>
    </row>
    <row r="35" s="74" customFormat="1" spans="1:13">
      <c r="A35" s="88"/>
      <c r="B35" s="84" t="s">
        <v>357</v>
      </c>
      <c r="C35" s="85">
        <v>98</v>
      </c>
      <c r="D35" s="86"/>
      <c r="E35" s="86"/>
      <c r="F35" s="86"/>
      <c r="G35" s="87"/>
      <c r="H35" s="88"/>
      <c r="I35" s="88"/>
      <c r="J35" s="88"/>
      <c r="K35" s="94"/>
      <c r="L35" s="94"/>
      <c r="M35" s="95"/>
    </row>
    <row r="36" s="74" customFormat="1" spans="1:13">
      <c r="A36" s="88"/>
      <c r="B36" s="84" t="s">
        <v>358</v>
      </c>
      <c r="C36" s="85">
        <v>97.6666666666667</v>
      </c>
      <c r="D36" s="86"/>
      <c r="E36" s="86"/>
      <c r="F36" s="86"/>
      <c r="G36" s="87"/>
      <c r="H36" s="88"/>
      <c r="I36" s="88"/>
      <c r="J36" s="88"/>
      <c r="K36" s="94"/>
      <c r="L36" s="94"/>
      <c r="M36" s="95"/>
    </row>
    <row r="37" s="74" customFormat="1" spans="1:13">
      <c r="A37" s="88"/>
      <c r="B37" s="84" t="s">
        <v>359</v>
      </c>
      <c r="C37" s="85">
        <v>96.6666666666667</v>
      </c>
      <c r="D37" s="86"/>
      <c r="E37" s="86"/>
      <c r="F37" s="86"/>
      <c r="G37" s="87"/>
      <c r="H37" s="88"/>
      <c r="I37" s="88"/>
      <c r="J37" s="88"/>
      <c r="K37" s="94"/>
      <c r="L37" s="94"/>
      <c r="M37" s="95"/>
    </row>
    <row r="38" s="74" customFormat="1" spans="1:13">
      <c r="A38" s="88"/>
      <c r="B38" s="84" t="s">
        <v>360</v>
      </c>
      <c r="C38" s="85">
        <v>94.6666666666667</v>
      </c>
      <c r="D38" s="86"/>
      <c r="E38" s="86"/>
      <c r="F38" s="86"/>
      <c r="G38" s="87"/>
      <c r="H38" s="88"/>
      <c r="I38" s="88"/>
      <c r="J38" s="88"/>
      <c r="K38" s="94"/>
      <c r="L38" s="94"/>
      <c r="M38" s="95"/>
    </row>
    <row r="39" s="74" customFormat="1" spans="1:13">
      <c r="A39" s="88"/>
      <c r="B39" s="84" t="s">
        <v>361</v>
      </c>
      <c r="C39" s="85">
        <v>96.6666666666667</v>
      </c>
      <c r="D39" s="86"/>
      <c r="E39" s="86"/>
      <c r="F39" s="86"/>
      <c r="G39" s="87"/>
      <c r="H39" s="88"/>
      <c r="I39" s="88"/>
      <c r="J39" s="88"/>
      <c r="K39" s="94"/>
      <c r="L39" s="94"/>
      <c r="M39" s="95"/>
    </row>
    <row r="40" s="74" customFormat="1" spans="1:13">
      <c r="A40" s="88"/>
      <c r="B40" s="84" t="s">
        <v>362</v>
      </c>
      <c r="C40" s="85">
        <v>98.3333333333333</v>
      </c>
      <c r="D40" s="86"/>
      <c r="E40" s="86"/>
      <c r="F40" s="86"/>
      <c r="G40" s="87"/>
      <c r="H40" s="88"/>
      <c r="I40" s="88"/>
      <c r="J40" s="88"/>
      <c r="K40" s="94"/>
      <c r="L40" s="94"/>
      <c r="M40" s="95"/>
    </row>
    <row r="41" s="74" customFormat="1" spans="1:13">
      <c r="A41" s="88"/>
      <c r="B41" s="84" t="s">
        <v>363</v>
      </c>
      <c r="C41" s="85">
        <v>97.6666666666667</v>
      </c>
      <c r="D41" s="86"/>
      <c r="E41" s="86"/>
      <c r="F41" s="86"/>
      <c r="G41" s="87"/>
      <c r="H41" s="88"/>
      <c r="I41" s="88"/>
      <c r="J41" s="88"/>
      <c r="K41" s="94"/>
      <c r="L41" s="94"/>
      <c r="M41" s="95"/>
    </row>
    <row r="42" s="74" customFormat="1" spans="1:13">
      <c r="A42" s="88"/>
      <c r="B42" s="84" t="s">
        <v>350</v>
      </c>
      <c r="C42" s="85">
        <v>97.3333333333333</v>
      </c>
      <c r="D42" s="86"/>
      <c r="E42" s="86"/>
      <c r="F42" s="86"/>
      <c r="G42" s="87"/>
      <c r="H42" s="88"/>
      <c r="I42" s="88"/>
      <c r="J42" s="88"/>
      <c r="K42" s="94"/>
      <c r="L42" s="94"/>
      <c r="M42" s="95"/>
    </row>
    <row r="43" s="74" customFormat="1" spans="1:13">
      <c r="A43" s="83" t="s">
        <v>20</v>
      </c>
      <c r="B43" s="84" t="s">
        <v>364</v>
      </c>
      <c r="C43" s="85">
        <v>98</v>
      </c>
      <c r="D43" s="86"/>
      <c r="E43" s="86"/>
      <c r="F43" s="86"/>
      <c r="G43" s="87"/>
      <c r="H43" s="83">
        <f>COUNT(C43:C55)</f>
        <v>13</v>
      </c>
      <c r="I43" s="83">
        <f>COUNTIF(C43:C55,"&gt;=95")</f>
        <v>12</v>
      </c>
      <c r="J43" s="83">
        <f>COUNTIF(C43:C55,"&lt;85")</f>
        <v>0</v>
      </c>
      <c r="K43" s="92">
        <f>I43/H43</f>
        <v>0.923076923076923</v>
      </c>
      <c r="L43" s="92">
        <f>J43/H43</f>
        <v>0</v>
      </c>
      <c r="M43" s="93">
        <f>K43*60+40</f>
        <v>95.3846153846154</v>
      </c>
    </row>
    <row r="44" s="74" customFormat="1" spans="1:13">
      <c r="A44" s="88"/>
      <c r="B44" s="84" t="s">
        <v>365</v>
      </c>
      <c r="C44" s="85">
        <v>98</v>
      </c>
      <c r="D44" s="86"/>
      <c r="E44" s="86"/>
      <c r="F44" s="86"/>
      <c r="G44" s="87"/>
      <c r="H44" s="88"/>
      <c r="I44" s="88"/>
      <c r="J44" s="88"/>
      <c r="K44" s="94"/>
      <c r="L44" s="94"/>
      <c r="M44" s="95"/>
    </row>
    <row r="45" s="74" customFormat="1" spans="1:13">
      <c r="A45" s="88"/>
      <c r="B45" s="84" t="s">
        <v>366</v>
      </c>
      <c r="C45" s="85">
        <v>98.3333333333333</v>
      </c>
      <c r="D45" s="86"/>
      <c r="E45" s="86"/>
      <c r="F45" s="86"/>
      <c r="G45" s="87"/>
      <c r="H45" s="88"/>
      <c r="I45" s="88"/>
      <c r="J45" s="88"/>
      <c r="K45" s="94"/>
      <c r="L45" s="94"/>
      <c r="M45" s="95"/>
    </row>
    <row r="46" s="74" customFormat="1" spans="1:13">
      <c r="A46" s="88"/>
      <c r="B46" s="84" t="s">
        <v>367</v>
      </c>
      <c r="C46" s="85">
        <v>97.6666666666667</v>
      </c>
      <c r="D46" s="86"/>
      <c r="E46" s="86"/>
      <c r="F46" s="86"/>
      <c r="G46" s="87"/>
      <c r="H46" s="88"/>
      <c r="I46" s="88"/>
      <c r="J46" s="88"/>
      <c r="K46" s="94"/>
      <c r="L46" s="94"/>
      <c r="M46" s="95"/>
    </row>
    <row r="47" s="74" customFormat="1" spans="1:13">
      <c r="A47" s="88"/>
      <c r="B47" s="84" t="s">
        <v>368</v>
      </c>
      <c r="C47" s="85">
        <v>95.3333333333333</v>
      </c>
      <c r="D47" s="86"/>
      <c r="E47" s="86"/>
      <c r="F47" s="86"/>
      <c r="G47" s="87"/>
      <c r="H47" s="88"/>
      <c r="I47" s="88"/>
      <c r="J47" s="88"/>
      <c r="K47" s="94"/>
      <c r="L47" s="94"/>
      <c r="M47" s="95"/>
    </row>
    <row r="48" s="74" customFormat="1" spans="1:13">
      <c r="A48" s="88"/>
      <c r="B48" s="84" t="s">
        <v>369</v>
      </c>
      <c r="C48" s="85">
        <v>92</v>
      </c>
      <c r="D48" s="86"/>
      <c r="E48" s="86"/>
      <c r="F48" s="86"/>
      <c r="G48" s="87"/>
      <c r="H48" s="88"/>
      <c r="I48" s="88"/>
      <c r="J48" s="88"/>
      <c r="K48" s="94"/>
      <c r="L48" s="94"/>
      <c r="M48" s="95"/>
    </row>
    <row r="49" s="74" customFormat="1" spans="1:13">
      <c r="A49" s="88"/>
      <c r="B49" s="84" t="s">
        <v>370</v>
      </c>
      <c r="C49" s="85">
        <v>98.6666666666667</v>
      </c>
      <c r="D49" s="86"/>
      <c r="E49" s="86"/>
      <c r="F49" s="86"/>
      <c r="G49" s="87"/>
      <c r="H49" s="88"/>
      <c r="I49" s="88"/>
      <c r="J49" s="88"/>
      <c r="K49" s="94"/>
      <c r="L49" s="94"/>
      <c r="M49" s="95"/>
    </row>
    <row r="50" s="74" customFormat="1" spans="1:13">
      <c r="A50" s="88"/>
      <c r="B50" s="84" t="s">
        <v>371</v>
      </c>
      <c r="C50" s="85">
        <v>98</v>
      </c>
      <c r="D50" s="86"/>
      <c r="E50" s="86"/>
      <c r="F50" s="86"/>
      <c r="G50" s="87"/>
      <c r="H50" s="88"/>
      <c r="I50" s="88"/>
      <c r="J50" s="88"/>
      <c r="K50" s="94"/>
      <c r="L50" s="94"/>
      <c r="M50" s="95"/>
    </row>
    <row r="51" s="74" customFormat="1" spans="1:13">
      <c r="A51" s="88"/>
      <c r="B51" s="84" t="s">
        <v>372</v>
      </c>
      <c r="C51" s="85">
        <v>96.6666666666667</v>
      </c>
      <c r="D51" s="86"/>
      <c r="E51" s="86"/>
      <c r="F51" s="86"/>
      <c r="G51" s="87"/>
      <c r="H51" s="88"/>
      <c r="I51" s="88"/>
      <c r="J51" s="88"/>
      <c r="K51" s="94"/>
      <c r="L51" s="94"/>
      <c r="M51" s="95"/>
    </row>
    <row r="52" s="74" customFormat="1" spans="1:13">
      <c r="A52" s="88"/>
      <c r="B52" s="84" t="s">
        <v>373</v>
      </c>
      <c r="C52" s="85">
        <v>98</v>
      </c>
      <c r="D52" s="86"/>
      <c r="E52" s="86"/>
      <c r="F52" s="86"/>
      <c r="G52" s="87"/>
      <c r="H52" s="88"/>
      <c r="I52" s="88"/>
      <c r="J52" s="88"/>
      <c r="K52" s="94"/>
      <c r="L52" s="94"/>
      <c r="M52" s="95"/>
    </row>
    <row r="53" s="74" customFormat="1" spans="1:13">
      <c r="A53" s="88"/>
      <c r="B53" s="84" t="s">
        <v>374</v>
      </c>
      <c r="C53" s="85">
        <v>97.6666666666667</v>
      </c>
      <c r="D53" s="86"/>
      <c r="E53" s="86"/>
      <c r="F53" s="86"/>
      <c r="G53" s="87"/>
      <c r="H53" s="88"/>
      <c r="I53" s="88"/>
      <c r="J53" s="88"/>
      <c r="K53" s="94"/>
      <c r="L53" s="94"/>
      <c r="M53" s="95"/>
    </row>
    <row r="54" s="74" customFormat="1" spans="1:13">
      <c r="A54" s="88"/>
      <c r="B54" s="84" t="s">
        <v>375</v>
      </c>
      <c r="C54" s="85">
        <v>98.6666666666667</v>
      </c>
      <c r="D54" s="86"/>
      <c r="E54" s="86"/>
      <c r="F54" s="86"/>
      <c r="G54" s="87"/>
      <c r="H54" s="88"/>
      <c r="I54" s="88"/>
      <c r="J54" s="88"/>
      <c r="K54" s="94"/>
      <c r="L54" s="94"/>
      <c r="M54" s="95"/>
    </row>
    <row r="55" s="74" customFormat="1" spans="1:13">
      <c r="A55" s="88"/>
      <c r="B55" s="84" t="s">
        <v>376</v>
      </c>
      <c r="C55" s="85">
        <v>99</v>
      </c>
      <c r="D55" s="86"/>
      <c r="E55" s="86"/>
      <c r="F55" s="86"/>
      <c r="G55" s="87"/>
      <c r="H55" s="88"/>
      <c r="I55" s="88"/>
      <c r="J55" s="88"/>
      <c r="K55" s="94"/>
      <c r="L55" s="94"/>
      <c r="M55" s="95"/>
    </row>
    <row r="56" s="74" customFormat="1" spans="1:13">
      <c r="A56" s="83" t="s">
        <v>21</v>
      </c>
      <c r="B56" s="84" t="s">
        <v>377</v>
      </c>
      <c r="C56" s="85">
        <v>98</v>
      </c>
      <c r="D56" s="86"/>
      <c r="E56" s="86"/>
      <c r="F56" s="86"/>
      <c r="G56" s="87"/>
      <c r="H56" s="83">
        <f>COUNT(C56:C69)</f>
        <v>14</v>
      </c>
      <c r="I56" s="83">
        <f>COUNTIF(C56:C69,"&gt;=95")</f>
        <v>12</v>
      </c>
      <c r="J56" s="83">
        <f>COUNTIF(C56:C69,"&lt;85")</f>
        <v>0</v>
      </c>
      <c r="K56" s="92">
        <f>I56/H56</f>
        <v>0.857142857142857</v>
      </c>
      <c r="L56" s="92">
        <f>J56/H56</f>
        <v>0</v>
      </c>
      <c r="M56" s="93">
        <f>K56*60+40</f>
        <v>91.4285714285714</v>
      </c>
    </row>
    <row r="57" s="74" customFormat="1" spans="1:13">
      <c r="A57" s="88"/>
      <c r="B57" s="84" t="s">
        <v>378</v>
      </c>
      <c r="C57" s="85">
        <v>96.6666666666667</v>
      </c>
      <c r="D57" s="86"/>
      <c r="E57" s="86"/>
      <c r="F57" s="86"/>
      <c r="G57" s="87"/>
      <c r="H57" s="88"/>
      <c r="I57" s="88"/>
      <c r="J57" s="88"/>
      <c r="K57" s="94"/>
      <c r="L57" s="94"/>
      <c r="M57" s="95"/>
    </row>
    <row r="58" s="74" customFormat="1" spans="1:13">
      <c r="A58" s="88"/>
      <c r="B58" s="84" t="s">
        <v>379</v>
      </c>
      <c r="C58" s="85">
        <v>94.6666666666667</v>
      </c>
      <c r="D58" s="86"/>
      <c r="E58" s="86"/>
      <c r="F58" s="86"/>
      <c r="G58" s="87"/>
      <c r="H58" s="88"/>
      <c r="I58" s="88"/>
      <c r="J58" s="88"/>
      <c r="K58" s="94"/>
      <c r="L58" s="94"/>
      <c r="M58" s="95"/>
    </row>
    <row r="59" s="74" customFormat="1" spans="1:13">
      <c r="A59" s="88"/>
      <c r="B59" s="84" t="s">
        <v>380</v>
      </c>
      <c r="C59" s="85">
        <v>98.3333333333333</v>
      </c>
      <c r="D59" s="86"/>
      <c r="E59" s="86"/>
      <c r="F59" s="86"/>
      <c r="G59" s="87"/>
      <c r="H59" s="88"/>
      <c r="I59" s="88"/>
      <c r="J59" s="88"/>
      <c r="K59" s="94"/>
      <c r="L59" s="94"/>
      <c r="M59" s="95"/>
    </row>
    <row r="60" s="74" customFormat="1" spans="1:13">
      <c r="A60" s="88"/>
      <c r="B60" s="84" t="s">
        <v>381</v>
      </c>
      <c r="C60" s="85">
        <v>98</v>
      </c>
      <c r="D60" s="86"/>
      <c r="E60" s="86"/>
      <c r="F60" s="86"/>
      <c r="G60" s="87"/>
      <c r="H60" s="88"/>
      <c r="I60" s="88"/>
      <c r="J60" s="88"/>
      <c r="K60" s="94"/>
      <c r="L60" s="94"/>
      <c r="M60" s="95"/>
    </row>
    <row r="61" s="74" customFormat="1" spans="1:13">
      <c r="A61" s="88"/>
      <c r="B61" s="84" t="s">
        <v>382</v>
      </c>
      <c r="C61" s="85">
        <v>98.3333333333333</v>
      </c>
      <c r="D61" s="86"/>
      <c r="E61" s="86"/>
      <c r="F61" s="86"/>
      <c r="G61" s="87"/>
      <c r="H61" s="88"/>
      <c r="I61" s="88"/>
      <c r="J61" s="88"/>
      <c r="K61" s="94"/>
      <c r="L61" s="94"/>
      <c r="M61" s="95"/>
    </row>
    <row r="62" s="74" customFormat="1" spans="1:13">
      <c r="A62" s="88"/>
      <c r="B62" s="84" t="s">
        <v>383</v>
      </c>
      <c r="C62" s="85">
        <v>98</v>
      </c>
      <c r="D62" s="86"/>
      <c r="E62" s="86"/>
      <c r="F62" s="86"/>
      <c r="G62" s="87"/>
      <c r="H62" s="88"/>
      <c r="I62" s="88"/>
      <c r="J62" s="88"/>
      <c r="K62" s="94"/>
      <c r="L62" s="94"/>
      <c r="M62" s="95"/>
    </row>
    <row r="63" s="74" customFormat="1" spans="1:13">
      <c r="A63" s="88"/>
      <c r="B63" s="84" t="s">
        <v>384</v>
      </c>
      <c r="C63" s="85">
        <v>94.6666666666667</v>
      </c>
      <c r="D63" s="86"/>
      <c r="E63" s="86"/>
      <c r="F63" s="86"/>
      <c r="G63" s="87"/>
      <c r="H63" s="88"/>
      <c r="I63" s="88"/>
      <c r="J63" s="88"/>
      <c r="K63" s="94"/>
      <c r="L63" s="94"/>
      <c r="M63" s="95"/>
    </row>
    <row r="64" s="74" customFormat="1" spans="1:13">
      <c r="A64" s="88"/>
      <c r="B64" s="84" t="s">
        <v>385</v>
      </c>
      <c r="C64" s="85">
        <v>99</v>
      </c>
      <c r="D64" s="86"/>
      <c r="E64" s="86"/>
      <c r="F64" s="86"/>
      <c r="G64" s="87"/>
      <c r="H64" s="88"/>
      <c r="I64" s="88"/>
      <c r="J64" s="88"/>
      <c r="K64" s="94"/>
      <c r="L64" s="94"/>
      <c r="M64" s="95"/>
    </row>
    <row r="65" s="74" customFormat="1" spans="1:13">
      <c r="A65" s="88"/>
      <c r="B65" s="84" t="s">
        <v>386</v>
      </c>
      <c r="C65" s="85">
        <v>99</v>
      </c>
      <c r="D65" s="86"/>
      <c r="E65" s="86"/>
      <c r="F65" s="86"/>
      <c r="G65" s="87"/>
      <c r="H65" s="88"/>
      <c r="I65" s="88"/>
      <c r="J65" s="88"/>
      <c r="K65" s="94"/>
      <c r="L65" s="94"/>
      <c r="M65" s="95"/>
    </row>
    <row r="66" s="74" customFormat="1" spans="1:13">
      <c r="A66" s="88"/>
      <c r="B66" s="84" t="s">
        <v>387</v>
      </c>
      <c r="C66" s="85">
        <v>97.3333333333333</v>
      </c>
      <c r="D66" s="86"/>
      <c r="E66" s="86"/>
      <c r="F66" s="86"/>
      <c r="G66" s="87"/>
      <c r="H66" s="88"/>
      <c r="I66" s="88"/>
      <c r="J66" s="88"/>
      <c r="K66" s="94"/>
      <c r="L66" s="94"/>
      <c r="M66" s="95"/>
    </row>
    <row r="67" s="74" customFormat="1" spans="1:13">
      <c r="A67" s="88"/>
      <c r="B67" s="84" t="s">
        <v>388</v>
      </c>
      <c r="C67" s="85">
        <v>96</v>
      </c>
      <c r="D67" s="86"/>
      <c r="E67" s="86"/>
      <c r="F67" s="86"/>
      <c r="G67" s="87"/>
      <c r="H67" s="88"/>
      <c r="I67" s="88"/>
      <c r="J67" s="88"/>
      <c r="K67" s="94"/>
      <c r="L67" s="94"/>
      <c r="M67" s="95"/>
    </row>
    <row r="68" s="74" customFormat="1" spans="1:13">
      <c r="A68" s="88"/>
      <c r="B68" s="84" t="s">
        <v>332</v>
      </c>
      <c r="C68" s="85">
        <v>97.3333333333333</v>
      </c>
      <c r="D68" s="86"/>
      <c r="E68" s="86"/>
      <c r="F68" s="86"/>
      <c r="G68" s="87"/>
      <c r="H68" s="88"/>
      <c r="I68" s="88"/>
      <c r="J68" s="88"/>
      <c r="K68" s="94"/>
      <c r="L68" s="94"/>
      <c r="M68" s="95"/>
    </row>
    <row r="69" s="74" customFormat="1" spans="1:13">
      <c r="A69" s="88"/>
      <c r="B69" s="84" t="s">
        <v>350</v>
      </c>
      <c r="C69" s="85">
        <v>97.3333333333333</v>
      </c>
      <c r="D69" s="86"/>
      <c r="E69" s="86"/>
      <c r="F69" s="86"/>
      <c r="G69" s="87"/>
      <c r="H69" s="88"/>
      <c r="I69" s="88"/>
      <c r="J69" s="88"/>
      <c r="K69" s="94"/>
      <c r="L69" s="94"/>
      <c r="M69" s="95"/>
    </row>
    <row r="70" s="74" customFormat="1" spans="1:13">
      <c r="A70" s="83" t="s">
        <v>22</v>
      </c>
      <c r="B70" s="84" t="s">
        <v>389</v>
      </c>
      <c r="C70" s="85">
        <v>97</v>
      </c>
      <c r="D70" s="86"/>
      <c r="E70" s="86"/>
      <c r="F70" s="86"/>
      <c r="G70" s="87"/>
      <c r="H70" s="83">
        <f>COUNT(C70:C83)</f>
        <v>14</v>
      </c>
      <c r="I70" s="83">
        <f>COUNTIF(C70:C83,"&gt;=95")</f>
        <v>4</v>
      </c>
      <c r="J70" s="83">
        <f>COUNTIF(C70:C83,"&lt;85")</f>
        <v>0</v>
      </c>
      <c r="K70" s="92">
        <f>I70/H70</f>
        <v>0.285714285714286</v>
      </c>
      <c r="L70" s="92">
        <f>J70/H70</f>
        <v>0</v>
      </c>
      <c r="M70" s="93">
        <f>K70*60+40</f>
        <v>57.1428571428571</v>
      </c>
    </row>
    <row r="71" s="74" customFormat="1" spans="1:13">
      <c r="A71" s="88"/>
      <c r="B71" s="84" t="s">
        <v>352</v>
      </c>
      <c r="C71" s="85">
        <v>98.6666666666667</v>
      </c>
      <c r="D71" s="86"/>
      <c r="E71" s="86"/>
      <c r="F71" s="86"/>
      <c r="G71" s="87"/>
      <c r="H71" s="88"/>
      <c r="I71" s="88"/>
      <c r="J71" s="88"/>
      <c r="K71" s="94"/>
      <c r="L71" s="94"/>
      <c r="M71" s="95"/>
    </row>
    <row r="72" s="74" customFormat="1" spans="1:13">
      <c r="A72" s="88"/>
      <c r="B72" s="84" t="s">
        <v>390</v>
      </c>
      <c r="C72" s="85">
        <v>96.6666666666667</v>
      </c>
      <c r="D72" s="86"/>
      <c r="E72" s="86"/>
      <c r="F72" s="86"/>
      <c r="G72" s="87"/>
      <c r="H72" s="88"/>
      <c r="I72" s="88"/>
      <c r="J72" s="88"/>
      <c r="K72" s="94"/>
      <c r="L72" s="94"/>
      <c r="M72" s="95"/>
    </row>
    <row r="73" s="74" customFormat="1" spans="1:13">
      <c r="A73" s="88"/>
      <c r="B73" s="84" t="s">
        <v>391</v>
      </c>
      <c r="C73" s="85">
        <v>89.3333333333333</v>
      </c>
      <c r="D73" s="86"/>
      <c r="E73" s="86"/>
      <c r="F73" s="86"/>
      <c r="G73" s="87"/>
      <c r="H73" s="88"/>
      <c r="I73" s="88"/>
      <c r="J73" s="88"/>
      <c r="K73" s="94"/>
      <c r="L73" s="94"/>
      <c r="M73" s="95"/>
    </row>
    <row r="74" s="74" customFormat="1" spans="1:13">
      <c r="A74" s="88"/>
      <c r="B74" s="84" t="s">
        <v>392</v>
      </c>
      <c r="C74" s="85">
        <v>91.3333333333333</v>
      </c>
      <c r="D74" s="86"/>
      <c r="E74" s="86"/>
      <c r="F74" s="86"/>
      <c r="G74" s="87"/>
      <c r="H74" s="88"/>
      <c r="I74" s="88"/>
      <c r="J74" s="88"/>
      <c r="K74" s="94"/>
      <c r="L74" s="94"/>
      <c r="M74" s="95"/>
    </row>
    <row r="75" s="74" customFormat="1" spans="1:13">
      <c r="A75" s="88"/>
      <c r="B75" s="84" t="s">
        <v>393</v>
      </c>
      <c r="C75" s="85">
        <v>93.3333333333333</v>
      </c>
      <c r="D75" s="86"/>
      <c r="E75" s="86"/>
      <c r="F75" s="86"/>
      <c r="G75" s="87"/>
      <c r="H75" s="88"/>
      <c r="I75" s="88"/>
      <c r="J75" s="88"/>
      <c r="K75" s="94"/>
      <c r="L75" s="94"/>
      <c r="M75" s="95"/>
    </row>
    <row r="76" s="74" customFormat="1" spans="1:13">
      <c r="A76" s="88"/>
      <c r="B76" s="84" t="s">
        <v>394</v>
      </c>
      <c r="C76" s="85">
        <v>94.3333333333333</v>
      </c>
      <c r="D76" s="86"/>
      <c r="E76" s="86"/>
      <c r="F76" s="86"/>
      <c r="G76" s="87"/>
      <c r="H76" s="88"/>
      <c r="I76" s="88"/>
      <c r="J76" s="88"/>
      <c r="K76" s="94"/>
      <c r="L76" s="94"/>
      <c r="M76" s="95"/>
    </row>
    <row r="77" s="74" customFormat="1" spans="1:13">
      <c r="A77" s="88"/>
      <c r="B77" s="84" t="s">
        <v>395</v>
      </c>
      <c r="C77" s="85">
        <v>94.3333333333333</v>
      </c>
      <c r="D77" s="86"/>
      <c r="E77" s="86"/>
      <c r="F77" s="86"/>
      <c r="G77" s="87"/>
      <c r="H77" s="88"/>
      <c r="I77" s="88"/>
      <c r="J77" s="88"/>
      <c r="K77" s="94"/>
      <c r="L77" s="94"/>
      <c r="M77" s="95"/>
    </row>
    <row r="78" s="74" customFormat="1" spans="1:13">
      <c r="A78" s="88"/>
      <c r="B78" s="84" t="s">
        <v>396</v>
      </c>
      <c r="C78" s="85">
        <v>96</v>
      </c>
      <c r="D78" s="86"/>
      <c r="E78" s="86"/>
      <c r="F78" s="86"/>
      <c r="G78" s="87"/>
      <c r="H78" s="88"/>
      <c r="I78" s="88"/>
      <c r="J78" s="88"/>
      <c r="K78" s="94"/>
      <c r="L78" s="94"/>
      <c r="M78" s="95"/>
    </row>
    <row r="79" s="74" customFormat="1" spans="1:13">
      <c r="A79" s="88"/>
      <c r="B79" s="84" t="s">
        <v>397</v>
      </c>
      <c r="C79" s="85">
        <v>93.3333333333333</v>
      </c>
      <c r="D79" s="86"/>
      <c r="E79" s="86"/>
      <c r="F79" s="86"/>
      <c r="G79" s="87"/>
      <c r="H79" s="88"/>
      <c r="I79" s="88"/>
      <c r="J79" s="88"/>
      <c r="K79" s="94"/>
      <c r="L79" s="94"/>
      <c r="M79" s="95"/>
    </row>
    <row r="80" s="74" customFormat="1" spans="1:13">
      <c r="A80" s="88"/>
      <c r="B80" s="84" t="s">
        <v>398</v>
      </c>
      <c r="C80" s="85">
        <v>92.3333333333333</v>
      </c>
      <c r="D80" s="86"/>
      <c r="E80" s="86"/>
      <c r="F80" s="86"/>
      <c r="G80" s="87"/>
      <c r="H80" s="88"/>
      <c r="I80" s="88"/>
      <c r="J80" s="88"/>
      <c r="K80" s="94"/>
      <c r="L80" s="94"/>
      <c r="M80" s="95"/>
    </row>
    <row r="81" s="74" customFormat="1" spans="1:13">
      <c r="A81" s="88"/>
      <c r="B81" s="84" t="s">
        <v>399</v>
      </c>
      <c r="C81" s="85">
        <v>92.6666666666667</v>
      </c>
      <c r="D81" s="86"/>
      <c r="E81" s="86"/>
      <c r="F81" s="86"/>
      <c r="G81" s="87"/>
      <c r="H81" s="88"/>
      <c r="I81" s="88"/>
      <c r="J81" s="88"/>
      <c r="K81" s="94"/>
      <c r="L81" s="94"/>
      <c r="M81" s="95"/>
    </row>
    <row r="82" s="74" customFormat="1" spans="1:13">
      <c r="A82" s="88"/>
      <c r="B82" s="84" t="s">
        <v>400</v>
      </c>
      <c r="C82" s="85">
        <v>93.3333333333333</v>
      </c>
      <c r="D82" s="86"/>
      <c r="E82" s="86"/>
      <c r="F82" s="86"/>
      <c r="G82" s="87"/>
      <c r="H82" s="88"/>
      <c r="I82" s="88"/>
      <c r="J82" s="88"/>
      <c r="K82" s="94"/>
      <c r="L82" s="94"/>
      <c r="M82" s="95"/>
    </row>
    <row r="83" s="74" customFormat="1" spans="1:13">
      <c r="A83" s="88"/>
      <c r="B83" s="84" t="s">
        <v>401</v>
      </c>
      <c r="C83" s="85">
        <v>94.6666666666667</v>
      </c>
      <c r="D83" s="86"/>
      <c r="E83" s="86"/>
      <c r="F83" s="86"/>
      <c r="G83" s="87"/>
      <c r="H83" s="88"/>
      <c r="I83" s="88"/>
      <c r="J83" s="88"/>
      <c r="K83" s="94"/>
      <c r="L83" s="94"/>
      <c r="M83" s="95"/>
    </row>
    <row r="84" s="74" customFormat="1" spans="1:13">
      <c r="A84" s="83" t="s">
        <v>23</v>
      </c>
      <c r="B84" s="84" t="s">
        <v>402</v>
      </c>
      <c r="C84" s="85">
        <v>96</v>
      </c>
      <c r="D84" s="86"/>
      <c r="E84" s="86"/>
      <c r="F84" s="86"/>
      <c r="G84" s="87"/>
      <c r="H84" s="83">
        <f>COUNT(C84:C96)</f>
        <v>13</v>
      </c>
      <c r="I84" s="83">
        <f>COUNTIF(C84:C96,"&gt;=95")</f>
        <v>13</v>
      </c>
      <c r="J84" s="83">
        <f>COUNTIF(C84:C96,"&lt;85")</f>
        <v>0</v>
      </c>
      <c r="K84" s="92">
        <f>I84/H84</f>
        <v>1</v>
      </c>
      <c r="L84" s="92">
        <f>J84/H84</f>
        <v>0</v>
      </c>
      <c r="M84" s="93">
        <f>K84*60+40</f>
        <v>100</v>
      </c>
    </row>
    <row r="85" s="74" customFormat="1" spans="1:13">
      <c r="A85" s="88"/>
      <c r="B85" s="84" t="s">
        <v>403</v>
      </c>
      <c r="C85" s="85">
        <v>96.3333333333333</v>
      </c>
      <c r="D85" s="86"/>
      <c r="E85" s="86"/>
      <c r="F85" s="86"/>
      <c r="G85" s="87"/>
      <c r="H85" s="88"/>
      <c r="I85" s="88"/>
      <c r="J85" s="88"/>
      <c r="K85" s="94"/>
      <c r="L85" s="94"/>
      <c r="M85" s="95"/>
    </row>
    <row r="86" s="74" customFormat="1" spans="1:13">
      <c r="A86" s="88"/>
      <c r="B86" s="84" t="s">
        <v>404</v>
      </c>
      <c r="C86" s="85">
        <v>96.3333333333333</v>
      </c>
      <c r="D86" s="86"/>
      <c r="E86" s="86"/>
      <c r="F86" s="86"/>
      <c r="G86" s="87"/>
      <c r="H86" s="88"/>
      <c r="I86" s="88"/>
      <c r="J86" s="88"/>
      <c r="K86" s="94"/>
      <c r="L86" s="94"/>
      <c r="M86" s="95"/>
    </row>
    <row r="87" s="74" customFormat="1" spans="1:13">
      <c r="A87" s="88"/>
      <c r="B87" s="84" t="s">
        <v>405</v>
      </c>
      <c r="C87" s="85">
        <v>96.3333333333333</v>
      </c>
      <c r="D87" s="86"/>
      <c r="E87" s="86"/>
      <c r="F87" s="86"/>
      <c r="G87" s="87"/>
      <c r="H87" s="88"/>
      <c r="I87" s="88"/>
      <c r="J87" s="88"/>
      <c r="K87" s="94"/>
      <c r="L87" s="94"/>
      <c r="M87" s="95"/>
    </row>
    <row r="88" s="74" customFormat="1" spans="1:13">
      <c r="A88" s="88"/>
      <c r="B88" s="84" t="s">
        <v>406</v>
      </c>
      <c r="C88" s="85">
        <v>96.3333333333333</v>
      </c>
      <c r="D88" s="86"/>
      <c r="E88" s="86"/>
      <c r="F88" s="86"/>
      <c r="G88" s="87"/>
      <c r="H88" s="88"/>
      <c r="I88" s="88"/>
      <c r="J88" s="88"/>
      <c r="K88" s="94"/>
      <c r="L88" s="94"/>
      <c r="M88" s="95"/>
    </row>
    <row r="89" s="74" customFormat="1" spans="1:13">
      <c r="A89" s="88"/>
      <c r="B89" s="84" t="s">
        <v>407</v>
      </c>
      <c r="C89" s="85">
        <v>95.3333333333333</v>
      </c>
      <c r="D89" s="86"/>
      <c r="E89" s="86"/>
      <c r="F89" s="86"/>
      <c r="G89" s="87"/>
      <c r="H89" s="88"/>
      <c r="I89" s="88"/>
      <c r="J89" s="88"/>
      <c r="K89" s="94"/>
      <c r="L89" s="94"/>
      <c r="M89" s="95"/>
    </row>
    <row r="90" s="74" customFormat="1" spans="1:13">
      <c r="A90" s="88"/>
      <c r="B90" s="84" t="s">
        <v>408</v>
      </c>
      <c r="C90" s="85">
        <v>97</v>
      </c>
      <c r="D90" s="86"/>
      <c r="E90" s="86"/>
      <c r="F90" s="86"/>
      <c r="G90" s="87"/>
      <c r="H90" s="88"/>
      <c r="I90" s="88"/>
      <c r="J90" s="88"/>
      <c r="K90" s="94"/>
      <c r="L90" s="94"/>
      <c r="M90" s="95"/>
    </row>
    <row r="91" s="74" customFormat="1" spans="1:13">
      <c r="A91" s="88"/>
      <c r="B91" s="84" t="s">
        <v>409</v>
      </c>
      <c r="C91" s="85">
        <v>96.6666666666667</v>
      </c>
      <c r="D91" s="86"/>
      <c r="E91" s="86"/>
      <c r="F91" s="86"/>
      <c r="G91" s="87"/>
      <c r="H91" s="88"/>
      <c r="I91" s="88"/>
      <c r="J91" s="88"/>
      <c r="K91" s="94"/>
      <c r="L91" s="94"/>
      <c r="M91" s="95"/>
    </row>
    <row r="92" s="74" customFormat="1" spans="1:13">
      <c r="A92" s="88"/>
      <c r="B92" s="84" t="s">
        <v>410</v>
      </c>
      <c r="C92" s="85">
        <v>96.3333333333333</v>
      </c>
      <c r="D92" s="86"/>
      <c r="E92" s="86"/>
      <c r="F92" s="86"/>
      <c r="G92" s="87"/>
      <c r="H92" s="88"/>
      <c r="I92" s="88"/>
      <c r="J92" s="88"/>
      <c r="K92" s="94"/>
      <c r="L92" s="94"/>
      <c r="M92" s="95"/>
    </row>
    <row r="93" s="74" customFormat="1" spans="1:13">
      <c r="A93" s="88"/>
      <c r="B93" s="84" t="s">
        <v>411</v>
      </c>
      <c r="C93" s="85">
        <v>95</v>
      </c>
      <c r="D93" s="86"/>
      <c r="E93" s="86"/>
      <c r="F93" s="86"/>
      <c r="G93" s="87"/>
      <c r="H93" s="88"/>
      <c r="I93" s="88"/>
      <c r="J93" s="88"/>
      <c r="K93" s="94"/>
      <c r="L93" s="94"/>
      <c r="M93" s="95"/>
    </row>
    <row r="94" s="74" customFormat="1" spans="1:13">
      <c r="A94" s="88"/>
      <c r="B94" s="84" t="s">
        <v>412</v>
      </c>
      <c r="C94" s="85">
        <v>96</v>
      </c>
      <c r="D94" s="86"/>
      <c r="E94" s="86"/>
      <c r="F94" s="86"/>
      <c r="G94" s="87"/>
      <c r="H94" s="88"/>
      <c r="I94" s="88"/>
      <c r="J94" s="88"/>
      <c r="K94" s="94"/>
      <c r="L94" s="94"/>
      <c r="M94" s="95"/>
    </row>
    <row r="95" s="74" customFormat="1" spans="1:13">
      <c r="A95" s="88"/>
      <c r="B95" s="84" t="s">
        <v>388</v>
      </c>
      <c r="C95" s="85">
        <v>96</v>
      </c>
      <c r="D95" s="86"/>
      <c r="E95" s="86"/>
      <c r="F95" s="86"/>
      <c r="G95" s="87"/>
      <c r="H95" s="88"/>
      <c r="I95" s="88"/>
      <c r="J95" s="88"/>
      <c r="K95" s="94"/>
      <c r="L95" s="94"/>
      <c r="M95" s="95"/>
    </row>
    <row r="96" s="74" customFormat="1" spans="1:13">
      <c r="A96" s="88"/>
      <c r="B96" s="84" t="s">
        <v>363</v>
      </c>
      <c r="C96" s="85">
        <v>97.6666666666667</v>
      </c>
      <c r="D96" s="86"/>
      <c r="E96" s="86"/>
      <c r="F96" s="86"/>
      <c r="G96" s="87"/>
      <c r="H96" s="88"/>
      <c r="I96" s="88"/>
      <c r="J96" s="88"/>
      <c r="K96" s="94"/>
      <c r="L96" s="94"/>
      <c r="M96" s="95"/>
    </row>
    <row r="97" s="74" customFormat="1" spans="1:13">
      <c r="A97" s="83" t="s">
        <v>24</v>
      </c>
      <c r="B97" s="84" t="s">
        <v>413</v>
      </c>
      <c r="C97" s="85">
        <v>98</v>
      </c>
      <c r="D97" s="86"/>
      <c r="E97" s="86"/>
      <c r="F97" s="86"/>
      <c r="G97" s="87"/>
      <c r="H97" s="83">
        <f>COUNT(C97:C101)</f>
        <v>5</v>
      </c>
      <c r="I97" s="83">
        <f>COUNTIF(C97:C101,"&gt;=95")</f>
        <v>4</v>
      </c>
      <c r="J97" s="83">
        <f>COUNTIF(C97:C101,"&lt;85")</f>
        <v>0</v>
      </c>
      <c r="K97" s="92">
        <f>I97/H97</f>
        <v>0.8</v>
      </c>
      <c r="L97" s="92">
        <f>J97/H97</f>
        <v>0</v>
      </c>
      <c r="M97" s="93">
        <f>K97*60+40</f>
        <v>88</v>
      </c>
    </row>
    <row r="98" s="74" customFormat="1" spans="1:13">
      <c r="A98" s="88"/>
      <c r="B98" s="84" t="s">
        <v>414</v>
      </c>
      <c r="C98" s="85">
        <v>96.6666666666667</v>
      </c>
      <c r="D98" s="86"/>
      <c r="E98" s="86"/>
      <c r="F98" s="86"/>
      <c r="G98" s="87"/>
      <c r="H98" s="88"/>
      <c r="I98" s="88"/>
      <c r="J98" s="88"/>
      <c r="K98" s="94"/>
      <c r="L98" s="94"/>
      <c r="M98" s="95"/>
    </row>
    <row r="99" s="74" customFormat="1" spans="1:13">
      <c r="A99" s="88"/>
      <c r="B99" s="84" t="s">
        <v>415</v>
      </c>
      <c r="C99" s="85">
        <v>91</v>
      </c>
      <c r="D99" s="86"/>
      <c r="E99" s="86"/>
      <c r="F99" s="86"/>
      <c r="G99" s="87"/>
      <c r="H99" s="88"/>
      <c r="I99" s="88"/>
      <c r="J99" s="88"/>
      <c r="K99" s="94"/>
      <c r="L99" s="94"/>
      <c r="M99" s="95"/>
    </row>
    <row r="100" s="74" customFormat="1" spans="1:13">
      <c r="A100" s="88"/>
      <c r="B100" s="84" t="s">
        <v>416</v>
      </c>
      <c r="C100" s="85">
        <v>96.6666666666667</v>
      </c>
      <c r="D100" s="86"/>
      <c r="E100" s="86"/>
      <c r="F100" s="86"/>
      <c r="G100" s="87"/>
      <c r="H100" s="88"/>
      <c r="I100" s="88"/>
      <c r="J100" s="88"/>
      <c r="K100" s="94"/>
      <c r="L100" s="94"/>
      <c r="M100" s="95"/>
    </row>
    <row r="101" s="74" customFormat="1" spans="1:13">
      <c r="A101" s="88"/>
      <c r="B101" s="84" t="s">
        <v>388</v>
      </c>
      <c r="C101" s="85">
        <v>96</v>
      </c>
      <c r="D101" s="86"/>
      <c r="E101" s="86"/>
      <c r="F101" s="86"/>
      <c r="G101" s="87"/>
      <c r="H101" s="88"/>
      <c r="I101" s="88"/>
      <c r="J101" s="88"/>
      <c r="K101" s="94"/>
      <c r="L101" s="94"/>
      <c r="M101" s="95"/>
    </row>
    <row r="102" s="74" customFormat="1" spans="1:13">
      <c r="A102" s="83" t="s">
        <v>25</v>
      </c>
      <c r="B102" s="84" t="s">
        <v>417</v>
      </c>
      <c r="C102" s="85">
        <v>96</v>
      </c>
      <c r="D102" s="86"/>
      <c r="E102" s="86"/>
      <c r="F102" s="86"/>
      <c r="G102" s="87"/>
      <c r="H102" s="83">
        <f>COUNT(C102:C114)</f>
        <v>13</v>
      </c>
      <c r="I102" s="83">
        <f>COUNTIF(C102:C114,"&gt;=95")</f>
        <v>8</v>
      </c>
      <c r="J102" s="83">
        <f>COUNTIF(C102:C114,"&lt;85")</f>
        <v>0</v>
      </c>
      <c r="K102" s="92">
        <f>I102/H102</f>
        <v>0.615384615384615</v>
      </c>
      <c r="L102" s="92">
        <f>J102/H102</f>
        <v>0</v>
      </c>
      <c r="M102" s="93">
        <f>K102*60+40</f>
        <v>76.9230769230769</v>
      </c>
    </row>
    <row r="103" s="74" customFormat="1" spans="1:13">
      <c r="A103" s="88"/>
      <c r="B103" s="84" t="s">
        <v>366</v>
      </c>
      <c r="C103" s="85">
        <v>98.3333333333333</v>
      </c>
      <c r="D103" s="86"/>
      <c r="E103" s="86"/>
      <c r="F103" s="86"/>
      <c r="G103" s="87"/>
      <c r="H103" s="88"/>
      <c r="I103" s="88"/>
      <c r="J103" s="88"/>
      <c r="K103" s="94"/>
      <c r="L103" s="94"/>
      <c r="M103" s="95"/>
    </row>
    <row r="104" s="74" customFormat="1" spans="1:13">
      <c r="A104" s="88"/>
      <c r="B104" s="84" t="s">
        <v>418</v>
      </c>
      <c r="C104" s="85">
        <v>94.3333333333333</v>
      </c>
      <c r="D104" s="86"/>
      <c r="E104" s="86"/>
      <c r="F104" s="86"/>
      <c r="G104" s="87"/>
      <c r="H104" s="88"/>
      <c r="I104" s="88"/>
      <c r="J104" s="88"/>
      <c r="K104" s="94"/>
      <c r="L104" s="94"/>
      <c r="M104" s="95"/>
    </row>
    <row r="105" s="74" customFormat="1" spans="1:13">
      <c r="A105" s="88"/>
      <c r="B105" s="84" t="s">
        <v>419</v>
      </c>
      <c r="C105" s="85">
        <v>94.3333333333333</v>
      </c>
      <c r="D105" s="86"/>
      <c r="E105" s="86"/>
      <c r="F105" s="86"/>
      <c r="G105" s="87"/>
      <c r="H105" s="88"/>
      <c r="I105" s="88"/>
      <c r="J105" s="88"/>
      <c r="K105" s="94"/>
      <c r="L105" s="94"/>
      <c r="M105" s="95"/>
    </row>
    <row r="106" s="74" customFormat="1" spans="1:13">
      <c r="A106" s="88"/>
      <c r="B106" s="84" t="s">
        <v>420</v>
      </c>
      <c r="C106" s="85">
        <v>94.3333333333333</v>
      </c>
      <c r="D106" s="86"/>
      <c r="E106" s="86"/>
      <c r="F106" s="86"/>
      <c r="G106" s="87"/>
      <c r="H106" s="88"/>
      <c r="I106" s="88"/>
      <c r="J106" s="88"/>
      <c r="K106" s="94"/>
      <c r="L106" s="94"/>
      <c r="M106" s="95"/>
    </row>
    <row r="107" s="74" customFormat="1" spans="1:13">
      <c r="A107" s="88"/>
      <c r="B107" s="84" t="s">
        <v>421</v>
      </c>
      <c r="C107" s="85">
        <v>95.6666666666667</v>
      </c>
      <c r="D107" s="86"/>
      <c r="E107" s="86"/>
      <c r="F107" s="86"/>
      <c r="G107" s="87"/>
      <c r="H107" s="88"/>
      <c r="I107" s="88"/>
      <c r="J107" s="88"/>
      <c r="K107" s="94"/>
      <c r="L107" s="94"/>
      <c r="M107" s="95"/>
    </row>
    <row r="108" s="74" customFormat="1" spans="1:13">
      <c r="A108" s="88"/>
      <c r="B108" s="84" t="s">
        <v>422</v>
      </c>
      <c r="C108" s="85">
        <v>97</v>
      </c>
      <c r="D108" s="86"/>
      <c r="E108" s="86"/>
      <c r="F108" s="86"/>
      <c r="G108" s="87"/>
      <c r="H108" s="88"/>
      <c r="I108" s="88"/>
      <c r="J108" s="88"/>
      <c r="K108" s="94"/>
      <c r="L108" s="94"/>
      <c r="M108" s="95"/>
    </row>
    <row r="109" s="74" customFormat="1" spans="1:13">
      <c r="A109" s="88"/>
      <c r="B109" s="84" t="s">
        <v>423</v>
      </c>
      <c r="C109" s="85">
        <v>97</v>
      </c>
      <c r="D109" s="86"/>
      <c r="E109" s="86"/>
      <c r="F109" s="86"/>
      <c r="G109" s="87"/>
      <c r="H109" s="88"/>
      <c r="I109" s="88"/>
      <c r="J109" s="88"/>
      <c r="K109" s="94"/>
      <c r="L109" s="94"/>
      <c r="M109" s="95"/>
    </row>
    <row r="110" s="74" customFormat="1" spans="1:13">
      <c r="A110" s="88"/>
      <c r="B110" s="84" t="s">
        <v>424</v>
      </c>
      <c r="C110" s="85">
        <v>95.6666666666667</v>
      </c>
      <c r="D110" s="86"/>
      <c r="E110" s="86"/>
      <c r="F110" s="86"/>
      <c r="G110" s="87"/>
      <c r="H110" s="88"/>
      <c r="I110" s="88"/>
      <c r="J110" s="88"/>
      <c r="K110" s="94"/>
      <c r="L110" s="94"/>
      <c r="M110" s="95"/>
    </row>
    <row r="111" s="74" customFormat="1" spans="1:13">
      <c r="A111" s="88"/>
      <c r="B111" s="84" t="s">
        <v>425</v>
      </c>
      <c r="C111" s="85">
        <v>93.6666666666667</v>
      </c>
      <c r="D111" s="86"/>
      <c r="E111" s="86"/>
      <c r="F111" s="86"/>
      <c r="G111" s="87"/>
      <c r="H111" s="88"/>
      <c r="I111" s="88"/>
      <c r="J111" s="88"/>
      <c r="K111" s="94"/>
      <c r="L111" s="94"/>
      <c r="M111" s="95"/>
    </row>
    <row r="112" s="74" customFormat="1" spans="1:13">
      <c r="A112" s="88"/>
      <c r="B112" s="84" t="s">
        <v>426</v>
      </c>
      <c r="C112" s="85">
        <v>95.3333333333333</v>
      </c>
      <c r="D112" s="86"/>
      <c r="E112" s="86"/>
      <c r="F112" s="86"/>
      <c r="G112" s="87"/>
      <c r="H112" s="88"/>
      <c r="I112" s="88"/>
      <c r="J112" s="88"/>
      <c r="K112" s="94"/>
      <c r="L112" s="94"/>
      <c r="M112" s="95"/>
    </row>
    <row r="113" s="74" customFormat="1" spans="1:13">
      <c r="A113" s="88"/>
      <c r="B113" s="84" t="s">
        <v>427</v>
      </c>
      <c r="C113" s="85">
        <v>93.6666666666667</v>
      </c>
      <c r="D113" s="86"/>
      <c r="E113" s="86"/>
      <c r="F113" s="86"/>
      <c r="G113" s="87"/>
      <c r="H113" s="88"/>
      <c r="I113" s="88"/>
      <c r="J113" s="88"/>
      <c r="K113" s="94"/>
      <c r="L113" s="94"/>
      <c r="M113" s="95"/>
    </row>
    <row r="114" s="74" customFormat="1" spans="1:13">
      <c r="A114" s="88"/>
      <c r="B114" s="84" t="s">
        <v>428</v>
      </c>
      <c r="C114" s="85">
        <v>96.6666666666667</v>
      </c>
      <c r="D114" s="86"/>
      <c r="E114" s="86"/>
      <c r="F114" s="86"/>
      <c r="G114" s="87"/>
      <c r="H114" s="88"/>
      <c r="I114" s="88"/>
      <c r="J114" s="88"/>
      <c r="K114" s="94"/>
      <c r="L114" s="94"/>
      <c r="M114" s="95"/>
    </row>
    <row r="115" s="74" customFormat="1" spans="1:13">
      <c r="A115" s="83" t="s">
        <v>26</v>
      </c>
      <c r="B115" s="84" t="s">
        <v>429</v>
      </c>
      <c r="C115" s="85">
        <v>98.3333333333333</v>
      </c>
      <c r="D115" s="86"/>
      <c r="E115" s="86"/>
      <c r="F115" s="86"/>
      <c r="G115" s="87"/>
      <c r="H115" s="83">
        <f>COUNT(C115:C128)</f>
        <v>14</v>
      </c>
      <c r="I115" s="83">
        <f>COUNTIF(C115:C128,"&gt;=95")</f>
        <v>14</v>
      </c>
      <c r="J115" s="83">
        <f>COUNTIF(C115:C128,"&lt;85")</f>
        <v>0</v>
      </c>
      <c r="K115" s="92">
        <f>I115/H115</f>
        <v>1</v>
      </c>
      <c r="L115" s="92">
        <f>J115/H115</f>
        <v>0</v>
      </c>
      <c r="M115" s="93">
        <f>K115*60+40</f>
        <v>100</v>
      </c>
    </row>
    <row r="116" s="74" customFormat="1" spans="1:13">
      <c r="A116" s="88"/>
      <c r="B116" s="84" t="s">
        <v>430</v>
      </c>
      <c r="C116" s="85">
        <v>98</v>
      </c>
      <c r="D116" s="86"/>
      <c r="E116" s="86"/>
      <c r="F116" s="86"/>
      <c r="G116" s="87"/>
      <c r="H116" s="88"/>
      <c r="I116" s="88"/>
      <c r="J116" s="88"/>
      <c r="K116" s="94"/>
      <c r="L116" s="94"/>
      <c r="M116" s="95"/>
    </row>
    <row r="117" s="74" customFormat="1" spans="1:13">
      <c r="A117" s="88"/>
      <c r="B117" s="84" t="s">
        <v>351</v>
      </c>
      <c r="C117" s="85">
        <v>99</v>
      </c>
      <c r="D117" s="86"/>
      <c r="E117" s="86"/>
      <c r="F117" s="86"/>
      <c r="G117" s="87"/>
      <c r="H117" s="88"/>
      <c r="I117" s="88"/>
      <c r="J117" s="88"/>
      <c r="K117" s="94"/>
      <c r="L117" s="94"/>
      <c r="M117" s="95"/>
    </row>
    <row r="118" s="74" customFormat="1" spans="1:13">
      <c r="A118" s="88"/>
      <c r="B118" s="84" t="s">
        <v>431</v>
      </c>
      <c r="C118" s="85">
        <v>96.6666666666667</v>
      </c>
      <c r="D118" s="86"/>
      <c r="E118" s="86"/>
      <c r="F118" s="86"/>
      <c r="G118" s="87"/>
      <c r="H118" s="88"/>
      <c r="I118" s="88"/>
      <c r="J118" s="88"/>
      <c r="K118" s="94"/>
      <c r="L118" s="94"/>
      <c r="M118" s="95"/>
    </row>
    <row r="119" s="74" customFormat="1" spans="1:13">
      <c r="A119" s="88"/>
      <c r="B119" s="84" t="s">
        <v>432</v>
      </c>
      <c r="C119" s="85">
        <v>95.6666666666667</v>
      </c>
      <c r="D119" s="86"/>
      <c r="E119" s="86"/>
      <c r="F119" s="86"/>
      <c r="G119" s="87"/>
      <c r="H119" s="88"/>
      <c r="I119" s="88"/>
      <c r="J119" s="88"/>
      <c r="K119" s="94"/>
      <c r="L119" s="94"/>
      <c r="M119" s="95"/>
    </row>
    <row r="120" s="74" customFormat="1" spans="1:13">
      <c r="A120" s="88"/>
      <c r="B120" s="84" t="s">
        <v>433</v>
      </c>
      <c r="C120" s="85">
        <v>96.3333333333333</v>
      </c>
      <c r="D120" s="86"/>
      <c r="E120" s="86"/>
      <c r="F120" s="86"/>
      <c r="G120" s="87"/>
      <c r="H120" s="88"/>
      <c r="I120" s="88"/>
      <c r="J120" s="88"/>
      <c r="K120" s="94"/>
      <c r="L120" s="94"/>
      <c r="M120" s="95"/>
    </row>
    <row r="121" s="74" customFormat="1" spans="1:13">
      <c r="A121" s="88"/>
      <c r="B121" s="84" t="s">
        <v>434</v>
      </c>
      <c r="C121" s="85">
        <v>97</v>
      </c>
      <c r="D121" s="86"/>
      <c r="E121" s="86"/>
      <c r="F121" s="86"/>
      <c r="G121" s="87"/>
      <c r="H121" s="88"/>
      <c r="I121" s="88"/>
      <c r="J121" s="88"/>
      <c r="K121" s="94"/>
      <c r="L121" s="94"/>
      <c r="M121" s="95"/>
    </row>
    <row r="122" s="74" customFormat="1" spans="1:13">
      <c r="A122" s="88"/>
      <c r="B122" s="84" t="s">
        <v>435</v>
      </c>
      <c r="C122" s="85">
        <v>97</v>
      </c>
      <c r="D122" s="86"/>
      <c r="E122" s="86"/>
      <c r="F122" s="86"/>
      <c r="G122" s="87"/>
      <c r="H122" s="88"/>
      <c r="I122" s="88"/>
      <c r="J122" s="88"/>
      <c r="K122" s="94"/>
      <c r="L122" s="94"/>
      <c r="M122" s="95"/>
    </row>
    <row r="123" s="74" customFormat="1" spans="1:13">
      <c r="A123" s="88"/>
      <c r="B123" s="84" t="s">
        <v>436</v>
      </c>
      <c r="C123" s="85">
        <v>97</v>
      </c>
      <c r="D123" s="86"/>
      <c r="E123" s="86"/>
      <c r="F123" s="86"/>
      <c r="G123" s="87"/>
      <c r="H123" s="88"/>
      <c r="I123" s="88"/>
      <c r="J123" s="88"/>
      <c r="K123" s="94"/>
      <c r="L123" s="94"/>
      <c r="M123" s="95"/>
    </row>
    <row r="124" s="74" customFormat="1" spans="1:13">
      <c r="A124" s="88"/>
      <c r="B124" s="84" t="s">
        <v>437</v>
      </c>
      <c r="C124" s="85">
        <v>97.3333333333333</v>
      </c>
      <c r="D124" s="86"/>
      <c r="E124" s="86"/>
      <c r="F124" s="86"/>
      <c r="G124" s="87"/>
      <c r="H124" s="88"/>
      <c r="I124" s="88"/>
      <c r="J124" s="88"/>
      <c r="K124" s="94"/>
      <c r="L124" s="94"/>
      <c r="M124" s="95"/>
    </row>
    <row r="125" s="74" customFormat="1" spans="1:13">
      <c r="A125" s="88"/>
      <c r="B125" s="84" t="s">
        <v>438</v>
      </c>
      <c r="C125" s="85">
        <v>97</v>
      </c>
      <c r="D125" s="86"/>
      <c r="E125" s="86"/>
      <c r="F125" s="86"/>
      <c r="G125" s="87"/>
      <c r="H125" s="88"/>
      <c r="I125" s="88"/>
      <c r="J125" s="88"/>
      <c r="K125" s="94"/>
      <c r="L125" s="94"/>
      <c r="M125" s="95"/>
    </row>
    <row r="126" s="74" customFormat="1" spans="1:13">
      <c r="A126" s="88"/>
      <c r="B126" s="84" t="s">
        <v>439</v>
      </c>
      <c r="C126" s="85">
        <v>96.6666666666667</v>
      </c>
      <c r="D126" s="86"/>
      <c r="E126" s="86"/>
      <c r="F126" s="86"/>
      <c r="G126" s="87"/>
      <c r="H126" s="88"/>
      <c r="I126" s="88"/>
      <c r="J126" s="88"/>
      <c r="K126" s="94"/>
      <c r="L126" s="94"/>
      <c r="M126" s="95"/>
    </row>
    <row r="127" s="74" customFormat="1" spans="1:13">
      <c r="A127" s="88"/>
      <c r="B127" s="84" t="s">
        <v>440</v>
      </c>
      <c r="C127" s="85">
        <v>96</v>
      </c>
      <c r="D127" s="86"/>
      <c r="E127" s="86"/>
      <c r="F127" s="86"/>
      <c r="G127" s="87"/>
      <c r="H127" s="88"/>
      <c r="I127" s="88"/>
      <c r="J127" s="88"/>
      <c r="K127" s="94"/>
      <c r="L127" s="94"/>
      <c r="M127" s="95"/>
    </row>
    <row r="128" s="74" customFormat="1" spans="1:13">
      <c r="A128" s="88"/>
      <c r="B128" s="84" t="s">
        <v>441</v>
      </c>
      <c r="C128" s="85">
        <v>97</v>
      </c>
      <c r="D128" s="86"/>
      <c r="E128" s="86"/>
      <c r="F128" s="86"/>
      <c r="G128" s="87"/>
      <c r="H128" s="88"/>
      <c r="I128" s="88"/>
      <c r="J128" s="88"/>
      <c r="K128" s="94"/>
      <c r="L128" s="94"/>
      <c r="M128" s="95"/>
    </row>
    <row r="129" s="74" customFormat="1" spans="1:13">
      <c r="A129" s="83" t="s">
        <v>27</v>
      </c>
      <c r="B129" s="84" t="s">
        <v>429</v>
      </c>
      <c r="C129" s="85">
        <v>98.3333333333333</v>
      </c>
      <c r="D129" s="86"/>
      <c r="E129" s="86"/>
      <c r="F129" s="86"/>
      <c r="G129" s="87"/>
      <c r="H129" s="83">
        <f>COUNT(C129:C141)</f>
        <v>13</v>
      </c>
      <c r="I129" s="83">
        <f>COUNTIF(C129:C141,"&gt;=95")</f>
        <v>13</v>
      </c>
      <c r="J129" s="83">
        <f>COUNTIF(C129:C141,"&lt;85")</f>
        <v>0</v>
      </c>
      <c r="K129" s="92">
        <f>I129/H129</f>
        <v>1</v>
      </c>
      <c r="L129" s="92">
        <f>J129/H129</f>
        <v>0</v>
      </c>
      <c r="M129" s="93">
        <f>K129*60+40</f>
        <v>100</v>
      </c>
    </row>
    <row r="130" s="74" customFormat="1" spans="1:13">
      <c r="A130" s="88"/>
      <c r="B130" s="84" t="s">
        <v>442</v>
      </c>
      <c r="C130" s="85">
        <v>96.3333333333333</v>
      </c>
      <c r="D130" s="86"/>
      <c r="E130" s="86"/>
      <c r="F130" s="86"/>
      <c r="G130" s="87"/>
      <c r="H130" s="88"/>
      <c r="I130" s="88"/>
      <c r="J130" s="88"/>
      <c r="K130" s="94"/>
      <c r="L130" s="94"/>
      <c r="M130" s="95"/>
    </row>
    <row r="131" s="74" customFormat="1" spans="1:13">
      <c r="A131" s="88"/>
      <c r="B131" s="84" t="s">
        <v>443</v>
      </c>
      <c r="C131" s="85">
        <v>95.6666666666667</v>
      </c>
      <c r="D131" s="86"/>
      <c r="E131" s="86"/>
      <c r="F131" s="86"/>
      <c r="G131" s="87"/>
      <c r="H131" s="88"/>
      <c r="I131" s="88"/>
      <c r="J131" s="88"/>
      <c r="K131" s="94"/>
      <c r="L131" s="94"/>
      <c r="M131" s="95"/>
    </row>
    <row r="132" s="74" customFormat="1" spans="1:13">
      <c r="A132" s="88"/>
      <c r="B132" s="84" t="s">
        <v>444</v>
      </c>
      <c r="C132" s="85">
        <v>96.6666666666667</v>
      </c>
      <c r="D132" s="86"/>
      <c r="E132" s="86"/>
      <c r="F132" s="86"/>
      <c r="G132" s="87"/>
      <c r="H132" s="88"/>
      <c r="I132" s="88"/>
      <c r="J132" s="88"/>
      <c r="K132" s="94"/>
      <c r="L132" s="94"/>
      <c r="M132" s="95"/>
    </row>
    <row r="133" s="74" customFormat="1" spans="1:13">
      <c r="A133" s="88"/>
      <c r="B133" s="84" t="s">
        <v>445</v>
      </c>
      <c r="C133" s="85">
        <v>97.3333333333333</v>
      </c>
      <c r="D133" s="86"/>
      <c r="E133" s="86"/>
      <c r="F133" s="86"/>
      <c r="G133" s="87"/>
      <c r="H133" s="88"/>
      <c r="I133" s="88"/>
      <c r="J133" s="88"/>
      <c r="K133" s="94"/>
      <c r="L133" s="94"/>
      <c r="M133" s="95"/>
    </row>
    <row r="134" s="74" customFormat="1" spans="1:13">
      <c r="A134" s="88"/>
      <c r="B134" s="84" t="s">
        <v>446</v>
      </c>
      <c r="C134" s="85">
        <v>96.6666666666667</v>
      </c>
      <c r="D134" s="86"/>
      <c r="E134" s="86"/>
      <c r="F134" s="86"/>
      <c r="G134" s="87"/>
      <c r="H134" s="88"/>
      <c r="I134" s="88"/>
      <c r="J134" s="88"/>
      <c r="K134" s="94"/>
      <c r="L134" s="94"/>
      <c r="M134" s="95"/>
    </row>
    <row r="135" s="74" customFormat="1" spans="1:13">
      <c r="A135" s="88"/>
      <c r="B135" s="84" t="s">
        <v>447</v>
      </c>
      <c r="C135" s="85">
        <v>98</v>
      </c>
      <c r="D135" s="86"/>
      <c r="E135" s="86"/>
      <c r="F135" s="86"/>
      <c r="G135" s="87"/>
      <c r="H135" s="88"/>
      <c r="I135" s="88"/>
      <c r="J135" s="88"/>
      <c r="K135" s="94"/>
      <c r="L135" s="94"/>
      <c r="M135" s="95"/>
    </row>
    <row r="136" s="74" customFormat="1" spans="1:13">
      <c r="A136" s="88"/>
      <c r="B136" s="84" t="s">
        <v>448</v>
      </c>
      <c r="C136" s="85">
        <v>96.3333333333333</v>
      </c>
      <c r="D136" s="86"/>
      <c r="E136" s="86"/>
      <c r="F136" s="86"/>
      <c r="G136" s="87"/>
      <c r="H136" s="88"/>
      <c r="I136" s="88"/>
      <c r="J136" s="88"/>
      <c r="K136" s="94"/>
      <c r="L136" s="94"/>
      <c r="M136" s="95"/>
    </row>
    <row r="137" s="74" customFormat="1" spans="1:13">
      <c r="A137" s="88"/>
      <c r="B137" s="84" t="s">
        <v>449</v>
      </c>
      <c r="C137" s="85">
        <v>96.6666666666667</v>
      </c>
      <c r="D137" s="86"/>
      <c r="E137" s="86"/>
      <c r="F137" s="86"/>
      <c r="G137" s="87"/>
      <c r="H137" s="88"/>
      <c r="I137" s="88"/>
      <c r="J137" s="88"/>
      <c r="K137" s="94"/>
      <c r="L137" s="94"/>
      <c r="M137" s="95"/>
    </row>
    <row r="138" s="74" customFormat="1" spans="1:13">
      <c r="A138" s="88"/>
      <c r="B138" s="84" t="s">
        <v>450</v>
      </c>
      <c r="C138" s="85">
        <v>96.6666666666667</v>
      </c>
      <c r="D138" s="86"/>
      <c r="E138" s="86"/>
      <c r="F138" s="86"/>
      <c r="G138" s="87"/>
      <c r="H138" s="88"/>
      <c r="I138" s="88"/>
      <c r="J138" s="88"/>
      <c r="K138" s="94"/>
      <c r="L138" s="94"/>
      <c r="M138" s="95"/>
    </row>
    <row r="139" s="74" customFormat="1" spans="1:13">
      <c r="A139" s="88"/>
      <c r="B139" s="84" t="s">
        <v>451</v>
      </c>
      <c r="C139" s="85">
        <v>98</v>
      </c>
      <c r="D139" s="86"/>
      <c r="E139" s="86"/>
      <c r="F139" s="86"/>
      <c r="G139" s="87"/>
      <c r="H139" s="88"/>
      <c r="I139" s="88"/>
      <c r="J139" s="88"/>
      <c r="K139" s="94"/>
      <c r="L139" s="94"/>
      <c r="M139" s="95"/>
    </row>
    <row r="140" s="74" customFormat="1" spans="1:13">
      <c r="A140" s="88"/>
      <c r="B140" s="84" t="s">
        <v>452</v>
      </c>
      <c r="C140" s="85">
        <v>97</v>
      </c>
      <c r="D140" s="86"/>
      <c r="E140" s="86"/>
      <c r="F140" s="86"/>
      <c r="G140" s="87"/>
      <c r="H140" s="88"/>
      <c r="I140" s="88"/>
      <c r="J140" s="88"/>
      <c r="K140" s="94"/>
      <c r="L140" s="94"/>
      <c r="M140" s="95"/>
    </row>
    <row r="141" s="74" customFormat="1" spans="1:13">
      <c r="A141" s="88"/>
      <c r="B141" s="84" t="s">
        <v>453</v>
      </c>
      <c r="C141" s="85">
        <v>97</v>
      </c>
      <c r="D141" s="86"/>
      <c r="E141" s="86"/>
      <c r="F141" s="86"/>
      <c r="G141" s="87"/>
      <c r="H141" s="88"/>
      <c r="I141" s="88"/>
      <c r="J141" s="88"/>
      <c r="K141" s="94"/>
      <c r="L141" s="94"/>
      <c r="M141" s="95"/>
    </row>
    <row r="142" s="74" customFormat="1" spans="1:13">
      <c r="A142" s="83" t="s">
        <v>28</v>
      </c>
      <c r="B142" s="84" t="s">
        <v>454</v>
      </c>
      <c r="C142" s="85">
        <v>96</v>
      </c>
      <c r="D142" s="86"/>
      <c r="E142" s="86"/>
      <c r="F142" s="86"/>
      <c r="G142" s="87"/>
      <c r="H142" s="83">
        <f>COUNT(C142:C153)</f>
        <v>12</v>
      </c>
      <c r="I142" s="83">
        <f>COUNTIF(C142:C153,"&gt;=95")</f>
        <v>10</v>
      </c>
      <c r="J142" s="83">
        <f>COUNTIF(C142:C153,"&lt;85")</f>
        <v>0</v>
      </c>
      <c r="K142" s="92">
        <f>I142/H142</f>
        <v>0.833333333333333</v>
      </c>
      <c r="L142" s="92">
        <f>J142/H142</f>
        <v>0</v>
      </c>
      <c r="M142" s="93">
        <f>K142*60+40</f>
        <v>90</v>
      </c>
    </row>
    <row r="143" s="74" customFormat="1" spans="1:13">
      <c r="A143" s="88"/>
      <c r="B143" s="84" t="s">
        <v>455</v>
      </c>
      <c r="C143" s="85">
        <v>95.6666666666667</v>
      </c>
      <c r="D143" s="86"/>
      <c r="E143" s="86"/>
      <c r="F143" s="86"/>
      <c r="G143" s="87"/>
      <c r="H143" s="88"/>
      <c r="I143" s="88"/>
      <c r="J143" s="88"/>
      <c r="K143" s="94"/>
      <c r="L143" s="94"/>
      <c r="M143" s="95"/>
    </row>
    <row r="144" s="74" customFormat="1" spans="1:13">
      <c r="A144" s="88"/>
      <c r="B144" s="84" t="s">
        <v>456</v>
      </c>
      <c r="C144" s="85">
        <v>93.3333333333333</v>
      </c>
      <c r="D144" s="86"/>
      <c r="E144" s="86"/>
      <c r="F144" s="86"/>
      <c r="G144" s="87"/>
      <c r="H144" s="88"/>
      <c r="I144" s="88"/>
      <c r="J144" s="88"/>
      <c r="K144" s="94"/>
      <c r="L144" s="94"/>
      <c r="M144" s="95"/>
    </row>
    <row r="145" s="74" customFormat="1" spans="1:13">
      <c r="A145" s="88"/>
      <c r="B145" s="84" t="s">
        <v>457</v>
      </c>
      <c r="C145" s="85">
        <v>97</v>
      </c>
      <c r="D145" s="86"/>
      <c r="E145" s="86"/>
      <c r="F145" s="86"/>
      <c r="G145" s="87"/>
      <c r="H145" s="88"/>
      <c r="I145" s="88"/>
      <c r="J145" s="88"/>
      <c r="K145" s="94"/>
      <c r="L145" s="94"/>
      <c r="M145" s="95"/>
    </row>
    <row r="146" s="74" customFormat="1" spans="1:13">
      <c r="A146" s="88"/>
      <c r="B146" s="84" t="s">
        <v>458</v>
      </c>
      <c r="C146" s="85">
        <v>95.3333333333333</v>
      </c>
      <c r="D146" s="86"/>
      <c r="E146" s="86"/>
      <c r="F146" s="86"/>
      <c r="G146" s="87"/>
      <c r="H146" s="88"/>
      <c r="I146" s="88"/>
      <c r="J146" s="88"/>
      <c r="K146" s="94"/>
      <c r="L146" s="94"/>
      <c r="M146" s="95"/>
    </row>
    <row r="147" s="74" customFormat="1" spans="1:13">
      <c r="A147" s="88"/>
      <c r="B147" s="84" t="s">
        <v>459</v>
      </c>
      <c r="C147" s="85">
        <v>96.3333333333333</v>
      </c>
      <c r="D147" s="86"/>
      <c r="E147" s="86"/>
      <c r="F147" s="86"/>
      <c r="G147" s="87"/>
      <c r="H147" s="88"/>
      <c r="I147" s="88"/>
      <c r="J147" s="88"/>
      <c r="K147" s="94"/>
      <c r="L147" s="94"/>
      <c r="M147" s="95"/>
    </row>
    <row r="148" s="74" customFormat="1" spans="1:13">
      <c r="A148" s="88"/>
      <c r="B148" s="84" t="s">
        <v>460</v>
      </c>
      <c r="C148" s="85">
        <v>95.6666666666667</v>
      </c>
      <c r="D148" s="86"/>
      <c r="E148" s="86"/>
      <c r="F148" s="86"/>
      <c r="G148" s="87"/>
      <c r="H148" s="88"/>
      <c r="I148" s="88"/>
      <c r="J148" s="88"/>
      <c r="K148" s="94"/>
      <c r="L148" s="94"/>
      <c r="M148" s="95"/>
    </row>
    <row r="149" s="74" customFormat="1" spans="1:13">
      <c r="A149" s="88"/>
      <c r="B149" s="84" t="s">
        <v>461</v>
      </c>
      <c r="C149" s="85">
        <v>96</v>
      </c>
      <c r="D149" s="86"/>
      <c r="E149" s="86"/>
      <c r="F149" s="86"/>
      <c r="G149" s="87"/>
      <c r="H149" s="88"/>
      <c r="I149" s="88"/>
      <c r="J149" s="88"/>
      <c r="K149" s="94"/>
      <c r="L149" s="94"/>
      <c r="M149" s="95"/>
    </row>
    <row r="150" s="74" customFormat="1" spans="1:13">
      <c r="A150" s="88"/>
      <c r="B150" s="84" t="s">
        <v>462</v>
      </c>
      <c r="C150" s="85">
        <v>92</v>
      </c>
      <c r="D150" s="86"/>
      <c r="E150" s="86"/>
      <c r="F150" s="86"/>
      <c r="G150" s="87"/>
      <c r="H150" s="88"/>
      <c r="I150" s="88"/>
      <c r="J150" s="88"/>
      <c r="K150" s="94"/>
      <c r="L150" s="94"/>
      <c r="M150" s="95"/>
    </row>
    <row r="151" s="74" customFormat="1" spans="1:13">
      <c r="A151" s="88"/>
      <c r="B151" s="84" t="s">
        <v>463</v>
      </c>
      <c r="C151" s="85">
        <v>96</v>
      </c>
      <c r="D151" s="86"/>
      <c r="E151" s="86"/>
      <c r="F151" s="86"/>
      <c r="G151" s="87"/>
      <c r="H151" s="88"/>
      <c r="I151" s="88"/>
      <c r="J151" s="88"/>
      <c r="K151" s="94"/>
      <c r="L151" s="94"/>
      <c r="M151" s="95"/>
    </row>
    <row r="152" s="74" customFormat="1" spans="1:13">
      <c r="A152" s="88"/>
      <c r="B152" s="84" t="s">
        <v>464</v>
      </c>
      <c r="C152" s="85">
        <v>96</v>
      </c>
      <c r="D152" s="86"/>
      <c r="E152" s="86"/>
      <c r="F152" s="86"/>
      <c r="G152" s="87"/>
      <c r="H152" s="88"/>
      <c r="I152" s="88"/>
      <c r="J152" s="88"/>
      <c r="K152" s="94"/>
      <c r="L152" s="94"/>
      <c r="M152" s="95"/>
    </row>
    <row r="153" s="74" customFormat="1" spans="1:13">
      <c r="A153" s="88"/>
      <c r="B153" s="84" t="s">
        <v>465</v>
      </c>
      <c r="C153" s="85">
        <v>97.6666666666667</v>
      </c>
      <c r="D153" s="86"/>
      <c r="E153" s="86"/>
      <c r="F153" s="86"/>
      <c r="G153" s="87"/>
      <c r="H153" s="88"/>
      <c r="I153" s="88"/>
      <c r="J153" s="88"/>
      <c r="K153" s="94"/>
      <c r="L153" s="94"/>
      <c r="M153" s="95"/>
    </row>
    <row r="154" s="74" customFormat="1" spans="1:13">
      <c r="A154" s="83" t="s">
        <v>29</v>
      </c>
      <c r="B154" s="84" t="s">
        <v>351</v>
      </c>
      <c r="C154" s="85">
        <v>99</v>
      </c>
      <c r="D154" s="86"/>
      <c r="E154" s="86"/>
      <c r="F154" s="86"/>
      <c r="G154" s="87"/>
      <c r="H154" s="83">
        <f>COUNT(C154:C166)</f>
        <v>13</v>
      </c>
      <c r="I154" s="83">
        <f>COUNTIF(C154:C166,"&gt;=95")</f>
        <v>8</v>
      </c>
      <c r="J154" s="83">
        <f>COUNTIF(C154:C166,"&lt;85")</f>
        <v>0</v>
      </c>
      <c r="K154" s="92">
        <f>I154/H154</f>
        <v>0.615384615384615</v>
      </c>
      <c r="L154" s="92">
        <f>J154/H154</f>
        <v>0</v>
      </c>
      <c r="M154" s="93">
        <f>K154*60+40</f>
        <v>76.9230769230769</v>
      </c>
    </row>
    <row r="155" s="74" customFormat="1" spans="1:13">
      <c r="A155" s="88"/>
      <c r="B155" s="84" t="s">
        <v>466</v>
      </c>
      <c r="C155" s="85">
        <v>94</v>
      </c>
      <c r="D155" s="86"/>
      <c r="E155" s="86"/>
      <c r="F155" s="86"/>
      <c r="G155" s="87"/>
      <c r="H155" s="88"/>
      <c r="I155" s="88"/>
      <c r="J155" s="88"/>
      <c r="K155" s="94"/>
      <c r="L155" s="94"/>
      <c r="M155" s="95"/>
    </row>
    <row r="156" s="74" customFormat="1" spans="1:13">
      <c r="A156" s="88"/>
      <c r="B156" s="84" t="s">
        <v>467</v>
      </c>
      <c r="C156" s="85">
        <v>97</v>
      </c>
      <c r="D156" s="86"/>
      <c r="E156" s="86"/>
      <c r="F156" s="86"/>
      <c r="G156" s="87"/>
      <c r="H156" s="88"/>
      <c r="I156" s="88"/>
      <c r="J156" s="88"/>
      <c r="K156" s="94"/>
      <c r="L156" s="94"/>
      <c r="M156" s="95"/>
    </row>
    <row r="157" s="74" customFormat="1" spans="1:13">
      <c r="A157" s="88"/>
      <c r="B157" s="84" t="s">
        <v>468</v>
      </c>
      <c r="C157" s="85">
        <v>95.3333333333333</v>
      </c>
      <c r="D157" s="86"/>
      <c r="E157" s="86"/>
      <c r="F157" s="86"/>
      <c r="G157" s="87"/>
      <c r="H157" s="88"/>
      <c r="I157" s="88"/>
      <c r="J157" s="88"/>
      <c r="K157" s="94"/>
      <c r="L157" s="94"/>
      <c r="M157" s="95"/>
    </row>
    <row r="158" s="74" customFormat="1" spans="1:13">
      <c r="A158" s="88"/>
      <c r="B158" s="84" t="s">
        <v>469</v>
      </c>
      <c r="C158" s="85">
        <v>94.6666666666667</v>
      </c>
      <c r="D158" s="86"/>
      <c r="E158" s="86"/>
      <c r="F158" s="86"/>
      <c r="G158" s="87"/>
      <c r="H158" s="88"/>
      <c r="I158" s="88"/>
      <c r="J158" s="88"/>
      <c r="K158" s="94"/>
      <c r="L158" s="94"/>
      <c r="M158" s="95"/>
    </row>
    <row r="159" s="74" customFormat="1" spans="1:13">
      <c r="A159" s="88"/>
      <c r="B159" s="84" t="s">
        <v>470</v>
      </c>
      <c r="C159" s="85">
        <v>93</v>
      </c>
      <c r="D159" s="86"/>
      <c r="E159" s="86"/>
      <c r="F159" s="86"/>
      <c r="G159" s="87"/>
      <c r="H159" s="88"/>
      <c r="I159" s="88"/>
      <c r="J159" s="88"/>
      <c r="K159" s="94"/>
      <c r="L159" s="94"/>
      <c r="M159" s="95"/>
    </row>
    <row r="160" s="74" customFormat="1" spans="1:13">
      <c r="A160" s="88"/>
      <c r="B160" s="84" t="s">
        <v>471</v>
      </c>
      <c r="C160" s="85">
        <v>93.6666666666667</v>
      </c>
      <c r="D160" s="86"/>
      <c r="E160" s="86"/>
      <c r="F160" s="86"/>
      <c r="G160" s="87"/>
      <c r="H160" s="88"/>
      <c r="I160" s="88"/>
      <c r="J160" s="88"/>
      <c r="K160" s="94"/>
      <c r="L160" s="94"/>
      <c r="M160" s="95"/>
    </row>
    <row r="161" s="74" customFormat="1" spans="1:13">
      <c r="A161" s="88"/>
      <c r="B161" s="84" t="s">
        <v>472</v>
      </c>
      <c r="C161" s="85">
        <v>94.6666666666667</v>
      </c>
      <c r="D161" s="86"/>
      <c r="E161" s="86"/>
      <c r="F161" s="86"/>
      <c r="G161" s="87"/>
      <c r="H161" s="88"/>
      <c r="I161" s="88"/>
      <c r="J161" s="88"/>
      <c r="K161" s="94"/>
      <c r="L161" s="94"/>
      <c r="M161" s="95"/>
    </row>
    <row r="162" s="74" customFormat="1" spans="1:13">
      <c r="A162" s="88"/>
      <c r="B162" s="84" t="s">
        <v>473</v>
      </c>
      <c r="C162" s="85">
        <v>96.6666666666667</v>
      </c>
      <c r="D162" s="86"/>
      <c r="E162" s="86"/>
      <c r="F162" s="86"/>
      <c r="G162" s="87"/>
      <c r="H162" s="88"/>
      <c r="I162" s="88"/>
      <c r="J162" s="88"/>
      <c r="K162" s="94"/>
      <c r="L162" s="94"/>
      <c r="M162" s="95"/>
    </row>
    <row r="163" s="74" customFormat="1" spans="1:13">
      <c r="A163" s="88"/>
      <c r="B163" s="84" t="s">
        <v>474</v>
      </c>
      <c r="C163" s="85">
        <v>96</v>
      </c>
      <c r="D163" s="86"/>
      <c r="E163" s="86"/>
      <c r="F163" s="86"/>
      <c r="G163" s="87"/>
      <c r="H163" s="88"/>
      <c r="I163" s="88"/>
      <c r="J163" s="88"/>
      <c r="K163" s="94"/>
      <c r="L163" s="94"/>
      <c r="M163" s="95"/>
    </row>
    <row r="164" s="74" customFormat="1" spans="1:13">
      <c r="A164" s="88"/>
      <c r="B164" s="84" t="s">
        <v>475</v>
      </c>
      <c r="C164" s="85">
        <v>97</v>
      </c>
      <c r="D164" s="86"/>
      <c r="E164" s="86"/>
      <c r="F164" s="86"/>
      <c r="G164" s="87"/>
      <c r="H164" s="88"/>
      <c r="I164" s="88"/>
      <c r="J164" s="88"/>
      <c r="K164" s="94"/>
      <c r="L164" s="94"/>
      <c r="M164" s="95"/>
    </row>
    <row r="165" s="74" customFormat="1" spans="1:13">
      <c r="A165" s="88"/>
      <c r="B165" s="84" t="s">
        <v>476</v>
      </c>
      <c r="C165" s="85">
        <v>95</v>
      </c>
      <c r="D165" s="86"/>
      <c r="E165" s="86"/>
      <c r="F165" s="86"/>
      <c r="G165" s="87"/>
      <c r="H165" s="88"/>
      <c r="I165" s="88"/>
      <c r="J165" s="88"/>
      <c r="K165" s="94"/>
      <c r="L165" s="94"/>
      <c r="M165" s="95"/>
    </row>
    <row r="166" s="74" customFormat="1" spans="1:13">
      <c r="A166" s="88"/>
      <c r="B166" s="84" t="s">
        <v>465</v>
      </c>
      <c r="C166" s="85">
        <v>97.6666666666667</v>
      </c>
      <c r="D166" s="86"/>
      <c r="E166" s="86"/>
      <c r="F166" s="86"/>
      <c r="G166" s="87"/>
      <c r="H166" s="88"/>
      <c r="I166" s="88"/>
      <c r="J166" s="88"/>
      <c r="K166" s="94"/>
      <c r="L166" s="94"/>
      <c r="M166" s="95"/>
    </row>
    <row r="167" s="74" customFormat="1" spans="1:13">
      <c r="A167" s="83" t="s">
        <v>30</v>
      </c>
      <c r="B167" s="84" t="s">
        <v>477</v>
      </c>
      <c r="C167" s="85">
        <v>96.6666666666667</v>
      </c>
      <c r="D167" s="86"/>
      <c r="E167" s="86"/>
      <c r="F167" s="86"/>
      <c r="G167" s="87"/>
      <c r="H167" s="83">
        <f>COUNT(C167:C176)</f>
        <v>10</v>
      </c>
      <c r="I167" s="83">
        <f>COUNTIF(C167:C176,"&gt;=95")</f>
        <v>7</v>
      </c>
      <c r="J167" s="83">
        <f>COUNTIF(C167:C176,"&lt;85")</f>
        <v>0</v>
      </c>
      <c r="K167" s="92">
        <f>I167/H167</f>
        <v>0.7</v>
      </c>
      <c r="L167" s="92">
        <f>J167/H167</f>
        <v>0</v>
      </c>
      <c r="M167" s="93">
        <f>K167*60+40</f>
        <v>82</v>
      </c>
    </row>
    <row r="168" s="74" customFormat="1" spans="1:13">
      <c r="A168" s="88"/>
      <c r="B168" s="84" t="s">
        <v>478</v>
      </c>
      <c r="C168" s="85">
        <v>98</v>
      </c>
      <c r="D168" s="86"/>
      <c r="E168" s="86"/>
      <c r="F168" s="86"/>
      <c r="G168" s="87"/>
      <c r="H168" s="88"/>
      <c r="I168" s="88"/>
      <c r="J168" s="88"/>
      <c r="K168" s="94"/>
      <c r="L168" s="94"/>
      <c r="M168" s="95"/>
    </row>
    <row r="169" s="74" customFormat="1" spans="1:13">
      <c r="A169" s="88"/>
      <c r="B169" s="84" t="s">
        <v>327</v>
      </c>
      <c r="C169" s="85">
        <v>98</v>
      </c>
      <c r="D169" s="86"/>
      <c r="E169" s="86"/>
      <c r="F169" s="86"/>
      <c r="G169" s="87"/>
      <c r="H169" s="88"/>
      <c r="I169" s="88"/>
      <c r="J169" s="88"/>
      <c r="K169" s="94"/>
      <c r="L169" s="94"/>
      <c r="M169" s="95"/>
    </row>
    <row r="170" s="74" customFormat="1" spans="1:13">
      <c r="A170" s="88"/>
      <c r="B170" s="84" t="s">
        <v>479</v>
      </c>
      <c r="C170" s="85">
        <v>95.6666666666667</v>
      </c>
      <c r="D170" s="86"/>
      <c r="E170" s="86"/>
      <c r="F170" s="86"/>
      <c r="G170" s="87"/>
      <c r="H170" s="88"/>
      <c r="I170" s="88"/>
      <c r="J170" s="88"/>
      <c r="K170" s="94"/>
      <c r="L170" s="94"/>
      <c r="M170" s="95"/>
    </row>
    <row r="171" s="74" customFormat="1" spans="1:13">
      <c r="A171" s="88"/>
      <c r="B171" s="84" t="s">
        <v>480</v>
      </c>
      <c r="C171" s="85">
        <v>96</v>
      </c>
      <c r="D171" s="86"/>
      <c r="E171" s="86"/>
      <c r="F171" s="86"/>
      <c r="G171" s="87"/>
      <c r="H171" s="88"/>
      <c r="I171" s="88"/>
      <c r="J171" s="88"/>
      <c r="K171" s="94"/>
      <c r="L171" s="94"/>
      <c r="M171" s="95"/>
    </row>
    <row r="172" s="74" customFormat="1" spans="1:13">
      <c r="A172" s="88"/>
      <c r="B172" s="84" t="s">
        <v>481</v>
      </c>
      <c r="C172" s="85">
        <v>94.6666666666667</v>
      </c>
      <c r="D172" s="86"/>
      <c r="E172" s="86"/>
      <c r="F172" s="86"/>
      <c r="G172" s="87"/>
      <c r="H172" s="88"/>
      <c r="I172" s="88"/>
      <c r="J172" s="88"/>
      <c r="K172" s="94"/>
      <c r="L172" s="94"/>
      <c r="M172" s="95"/>
    </row>
    <row r="173" s="74" customFormat="1" spans="1:13">
      <c r="A173" s="88"/>
      <c r="B173" s="84" t="s">
        <v>482</v>
      </c>
      <c r="C173" s="85">
        <v>96</v>
      </c>
      <c r="D173" s="86"/>
      <c r="E173" s="86"/>
      <c r="F173" s="86"/>
      <c r="G173" s="87"/>
      <c r="H173" s="88"/>
      <c r="I173" s="88"/>
      <c r="J173" s="88"/>
      <c r="K173" s="94"/>
      <c r="L173" s="94"/>
      <c r="M173" s="95"/>
    </row>
    <row r="174" s="74" customFormat="1" spans="1:13">
      <c r="A174" s="88"/>
      <c r="B174" s="84" t="s">
        <v>483</v>
      </c>
      <c r="C174" s="85">
        <v>92.3333333333333</v>
      </c>
      <c r="D174" s="86"/>
      <c r="E174" s="86"/>
      <c r="F174" s="86"/>
      <c r="G174" s="87"/>
      <c r="H174" s="88"/>
      <c r="I174" s="88"/>
      <c r="J174" s="88"/>
      <c r="K174" s="94"/>
      <c r="L174" s="94"/>
      <c r="M174" s="95"/>
    </row>
    <row r="175" s="74" customFormat="1" spans="1:13">
      <c r="A175" s="88"/>
      <c r="B175" s="84" t="s">
        <v>484</v>
      </c>
      <c r="C175" s="85">
        <v>94.9</v>
      </c>
      <c r="D175" s="86"/>
      <c r="E175" s="86"/>
      <c r="F175" s="86"/>
      <c r="G175" s="87"/>
      <c r="H175" s="88"/>
      <c r="I175" s="88"/>
      <c r="J175" s="88"/>
      <c r="K175" s="94"/>
      <c r="L175" s="94"/>
      <c r="M175" s="95"/>
    </row>
    <row r="176" s="74" customFormat="1" spans="1:13">
      <c r="A176" s="88"/>
      <c r="B176" s="84" t="s">
        <v>485</v>
      </c>
      <c r="C176" s="85">
        <v>96.6666666666667</v>
      </c>
      <c r="D176" s="86"/>
      <c r="E176" s="86"/>
      <c r="F176" s="86"/>
      <c r="G176" s="87"/>
      <c r="H176" s="88"/>
      <c r="I176" s="88"/>
      <c r="J176" s="88"/>
      <c r="K176" s="94"/>
      <c r="L176" s="94"/>
      <c r="M176" s="95"/>
    </row>
    <row r="177" s="74" customFormat="1" spans="1:13">
      <c r="A177" s="83" t="s">
        <v>31</v>
      </c>
      <c r="B177" s="84" t="s">
        <v>327</v>
      </c>
      <c r="C177" s="85">
        <v>98</v>
      </c>
      <c r="D177" s="86"/>
      <c r="E177" s="86"/>
      <c r="F177" s="86"/>
      <c r="G177" s="87"/>
      <c r="H177" s="83">
        <f>COUNT(C177:C186)</f>
        <v>10</v>
      </c>
      <c r="I177" s="83">
        <f>COUNTIF(C177:C186,"&gt;=95")</f>
        <v>8</v>
      </c>
      <c r="J177" s="83">
        <f>COUNTIF(C177:C186,"&lt;85")</f>
        <v>0</v>
      </c>
      <c r="K177" s="92">
        <f>I177/H177</f>
        <v>0.8</v>
      </c>
      <c r="L177" s="92">
        <f>J177/H177</f>
        <v>0</v>
      </c>
      <c r="M177" s="93">
        <f>K177*60+40</f>
        <v>88</v>
      </c>
    </row>
    <row r="178" s="74" customFormat="1" spans="1:13">
      <c r="A178" s="88"/>
      <c r="B178" s="84" t="s">
        <v>486</v>
      </c>
      <c r="C178" s="85">
        <v>97.3333333333333</v>
      </c>
      <c r="D178" s="86"/>
      <c r="E178" s="86"/>
      <c r="F178" s="86"/>
      <c r="G178" s="87"/>
      <c r="H178" s="88"/>
      <c r="I178" s="88"/>
      <c r="J178" s="88"/>
      <c r="K178" s="94"/>
      <c r="L178" s="94"/>
      <c r="M178" s="95"/>
    </row>
    <row r="179" s="74" customFormat="1" spans="1:13">
      <c r="A179" s="88"/>
      <c r="B179" s="84" t="s">
        <v>487</v>
      </c>
      <c r="C179" s="85">
        <v>98</v>
      </c>
      <c r="D179" s="86"/>
      <c r="E179" s="86"/>
      <c r="F179" s="86"/>
      <c r="G179" s="87"/>
      <c r="H179" s="88"/>
      <c r="I179" s="88"/>
      <c r="J179" s="88"/>
      <c r="K179" s="94"/>
      <c r="L179" s="94"/>
      <c r="M179" s="95"/>
    </row>
    <row r="180" s="74" customFormat="1" spans="1:13">
      <c r="A180" s="88"/>
      <c r="B180" s="84" t="s">
        <v>488</v>
      </c>
      <c r="C180" s="85">
        <v>91.6666666666667</v>
      </c>
      <c r="D180" s="86"/>
      <c r="E180" s="86"/>
      <c r="F180" s="86"/>
      <c r="G180" s="87"/>
      <c r="H180" s="88"/>
      <c r="I180" s="88"/>
      <c r="J180" s="88"/>
      <c r="K180" s="94"/>
      <c r="L180" s="94"/>
      <c r="M180" s="95"/>
    </row>
    <row r="181" s="74" customFormat="1" spans="1:13">
      <c r="A181" s="88"/>
      <c r="B181" s="84" t="s">
        <v>489</v>
      </c>
      <c r="C181" s="85">
        <v>98</v>
      </c>
      <c r="D181" s="86"/>
      <c r="E181" s="86"/>
      <c r="F181" s="86"/>
      <c r="G181" s="87"/>
      <c r="H181" s="88"/>
      <c r="I181" s="88"/>
      <c r="J181" s="88"/>
      <c r="K181" s="94"/>
      <c r="L181" s="94"/>
      <c r="M181" s="95"/>
    </row>
    <row r="182" s="74" customFormat="1" spans="1:13">
      <c r="A182" s="88"/>
      <c r="B182" s="84" t="s">
        <v>490</v>
      </c>
      <c r="C182" s="85">
        <v>92.3333333333333</v>
      </c>
      <c r="D182" s="86"/>
      <c r="E182" s="86"/>
      <c r="F182" s="86"/>
      <c r="G182" s="87"/>
      <c r="H182" s="88"/>
      <c r="I182" s="88"/>
      <c r="J182" s="88"/>
      <c r="K182" s="94"/>
      <c r="L182" s="94"/>
      <c r="M182" s="95"/>
    </row>
    <row r="183" s="74" customFormat="1" spans="1:13">
      <c r="A183" s="88"/>
      <c r="B183" s="84" t="s">
        <v>491</v>
      </c>
      <c r="C183" s="85">
        <v>97.3333333333333</v>
      </c>
      <c r="D183" s="86"/>
      <c r="E183" s="86"/>
      <c r="F183" s="86"/>
      <c r="G183" s="87"/>
      <c r="H183" s="88"/>
      <c r="I183" s="88"/>
      <c r="J183" s="88"/>
      <c r="K183" s="94"/>
      <c r="L183" s="94"/>
      <c r="M183" s="95"/>
    </row>
    <row r="184" s="74" customFormat="1" spans="1:13">
      <c r="A184" s="88"/>
      <c r="B184" s="84" t="s">
        <v>492</v>
      </c>
      <c r="C184" s="85">
        <v>96</v>
      </c>
      <c r="D184" s="86"/>
      <c r="E184" s="86"/>
      <c r="F184" s="86"/>
      <c r="G184" s="87"/>
      <c r="H184" s="88"/>
      <c r="I184" s="88"/>
      <c r="J184" s="88"/>
      <c r="K184" s="94"/>
      <c r="L184" s="94"/>
      <c r="M184" s="95"/>
    </row>
    <row r="185" s="74" customFormat="1" spans="1:13">
      <c r="A185" s="88"/>
      <c r="B185" s="84" t="s">
        <v>493</v>
      </c>
      <c r="C185" s="85">
        <v>96</v>
      </c>
      <c r="D185" s="86"/>
      <c r="E185" s="86"/>
      <c r="F185" s="86"/>
      <c r="G185" s="87"/>
      <c r="H185" s="88"/>
      <c r="I185" s="88"/>
      <c r="J185" s="88"/>
      <c r="K185" s="94"/>
      <c r="L185" s="94"/>
      <c r="M185" s="95"/>
    </row>
    <row r="186" s="74" customFormat="1" spans="1:13">
      <c r="A186" s="88"/>
      <c r="B186" s="84" t="s">
        <v>350</v>
      </c>
      <c r="C186" s="85">
        <v>97.3333333333333</v>
      </c>
      <c r="D186" s="86"/>
      <c r="E186" s="86"/>
      <c r="F186" s="86"/>
      <c r="G186" s="87"/>
      <c r="H186" s="88"/>
      <c r="I186" s="88"/>
      <c r="J186" s="88"/>
      <c r="K186" s="94"/>
      <c r="L186" s="94"/>
      <c r="M186" s="95"/>
    </row>
    <row r="187" s="74" customFormat="1" spans="1:13">
      <c r="A187" s="83" t="s">
        <v>32</v>
      </c>
      <c r="B187" s="84" t="s">
        <v>494</v>
      </c>
      <c r="C187" s="85">
        <v>97.3333333333333</v>
      </c>
      <c r="D187" s="86"/>
      <c r="E187" s="86"/>
      <c r="F187" s="86"/>
      <c r="G187" s="87"/>
      <c r="H187" s="83">
        <f>COUNT(C187:C196)</f>
        <v>10</v>
      </c>
      <c r="I187" s="83">
        <f>COUNTIF(C187:C196,"&gt;=95")</f>
        <v>7</v>
      </c>
      <c r="J187" s="83">
        <f>COUNTIF(C187:C196,"&lt;85")</f>
        <v>0</v>
      </c>
      <c r="K187" s="92">
        <f>I187/H187</f>
        <v>0.7</v>
      </c>
      <c r="L187" s="92">
        <f>J187/H187</f>
        <v>0</v>
      </c>
      <c r="M187" s="93">
        <f>K187*60+40</f>
        <v>82</v>
      </c>
    </row>
    <row r="188" s="74" customFormat="1" spans="1:13">
      <c r="A188" s="88"/>
      <c r="B188" s="84" t="s">
        <v>495</v>
      </c>
      <c r="C188" s="85">
        <v>98</v>
      </c>
      <c r="D188" s="86"/>
      <c r="E188" s="86"/>
      <c r="F188" s="86"/>
      <c r="G188" s="87"/>
      <c r="H188" s="88"/>
      <c r="I188" s="88"/>
      <c r="J188" s="88"/>
      <c r="K188" s="94"/>
      <c r="L188" s="94"/>
      <c r="M188" s="95"/>
    </row>
    <row r="189" s="74" customFormat="1" spans="1:13">
      <c r="A189" s="88"/>
      <c r="B189" s="84" t="s">
        <v>496</v>
      </c>
      <c r="C189" s="85">
        <v>98</v>
      </c>
      <c r="D189" s="86"/>
      <c r="E189" s="86"/>
      <c r="F189" s="86"/>
      <c r="G189" s="87"/>
      <c r="H189" s="88"/>
      <c r="I189" s="88"/>
      <c r="J189" s="88"/>
      <c r="K189" s="94"/>
      <c r="L189" s="94"/>
      <c r="M189" s="95"/>
    </row>
    <row r="190" s="74" customFormat="1" spans="1:13">
      <c r="A190" s="88"/>
      <c r="B190" s="84" t="s">
        <v>497</v>
      </c>
      <c r="C190" s="85">
        <v>94</v>
      </c>
      <c r="D190" s="86"/>
      <c r="E190" s="86"/>
      <c r="F190" s="86"/>
      <c r="G190" s="87"/>
      <c r="H190" s="88"/>
      <c r="I190" s="88"/>
      <c r="J190" s="88"/>
      <c r="K190" s="94"/>
      <c r="L190" s="94"/>
      <c r="M190" s="95"/>
    </row>
    <row r="191" s="74" customFormat="1" spans="1:13">
      <c r="A191" s="88"/>
      <c r="B191" s="84" t="s">
        <v>498</v>
      </c>
      <c r="C191" s="85">
        <v>98</v>
      </c>
      <c r="D191" s="86"/>
      <c r="E191" s="86"/>
      <c r="F191" s="86"/>
      <c r="G191" s="87"/>
      <c r="H191" s="88"/>
      <c r="I191" s="88"/>
      <c r="J191" s="88"/>
      <c r="K191" s="94"/>
      <c r="L191" s="94"/>
      <c r="M191" s="95"/>
    </row>
    <row r="192" s="74" customFormat="1" spans="1:13">
      <c r="A192" s="88"/>
      <c r="B192" s="84" t="s">
        <v>499</v>
      </c>
      <c r="C192" s="85">
        <v>91.6666666666667</v>
      </c>
      <c r="D192" s="86"/>
      <c r="E192" s="86"/>
      <c r="F192" s="86"/>
      <c r="G192" s="87"/>
      <c r="H192" s="88"/>
      <c r="I192" s="88"/>
      <c r="J192" s="88"/>
      <c r="K192" s="94"/>
      <c r="L192" s="94"/>
      <c r="M192" s="95"/>
    </row>
    <row r="193" s="74" customFormat="1" spans="1:13">
      <c r="A193" s="88"/>
      <c r="B193" s="84" t="s">
        <v>500</v>
      </c>
      <c r="C193" s="85">
        <v>97.3333333333333</v>
      </c>
      <c r="D193" s="86"/>
      <c r="E193" s="86"/>
      <c r="F193" s="86"/>
      <c r="G193" s="87"/>
      <c r="H193" s="88"/>
      <c r="I193" s="88"/>
      <c r="J193" s="88"/>
      <c r="K193" s="94"/>
      <c r="L193" s="94"/>
      <c r="M193" s="95"/>
    </row>
    <row r="194" s="74" customFormat="1" spans="1:13">
      <c r="A194" s="88"/>
      <c r="B194" s="84" t="s">
        <v>501</v>
      </c>
      <c r="C194" s="85">
        <v>94.6666666666667</v>
      </c>
      <c r="D194" s="86"/>
      <c r="E194" s="86"/>
      <c r="F194" s="86"/>
      <c r="G194" s="87"/>
      <c r="H194" s="88"/>
      <c r="I194" s="88"/>
      <c r="J194" s="88"/>
      <c r="K194" s="94"/>
      <c r="L194" s="94"/>
      <c r="M194" s="95"/>
    </row>
    <row r="195" s="74" customFormat="1" spans="1:13">
      <c r="A195" s="88"/>
      <c r="B195" s="84" t="s">
        <v>502</v>
      </c>
      <c r="C195" s="85">
        <v>95.3333333333333</v>
      </c>
      <c r="D195" s="86"/>
      <c r="E195" s="86"/>
      <c r="F195" s="86"/>
      <c r="G195" s="87"/>
      <c r="H195" s="88"/>
      <c r="I195" s="88"/>
      <c r="J195" s="88"/>
      <c r="K195" s="94"/>
      <c r="L195" s="94"/>
      <c r="M195" s="95"/>
    </row>
    <row r="196" s="74" customFormat="1" spans="1:13">
      <c r="A196" s="88"/>
      <c r="B196" s="84" t="s">
        <v>485</v>
      </c>
      <c r="C196" s="85">
        <v>96.6666666666667</v>
      </c>
      <c r="D196" s="86"/>
      <c r="E196" s="86"/>
      <c r="F196" s="86"/>
      <c r="G196" s="87"/>
      <c r="H196" s="88"/>
      <c r="I196" s="88"/>
      <c r="J196" s="88"/>
      <c r="K196" s="94"/>
      <c r="L196" s="94"/>
      <c r="M196" s="95"/>
    </row>
    <row r="197" s="74" customFormat="1" spans="1:13">
      <c r="A197" s="83" t="s">
        <v>33</v>
      </c>
      <c r="B197" s="84" t="s">
        <v>503</v>
      </c>
      <c r="C197" s="85">
        <v>95.3333333333333</v>
      </c>
      <c r="D197" s="86"/>
      <c r="E197" s="86"/>
      <c r="F197" s="86"/>
      <c r="G197" s="87"/>
      <c r="H197" s="83">
        <f>COUNT(C197:C204)</f>
        <v>8</v>
      </c>
      <c r="I197" s="83">
        <f>COUNTIF(C197:C204,"&gt;=95")</f>
        <v>8</v>
      </c>
      <c r="J197" s="83">
        <f>COUNTIF(C197:C204,"&lt;85")</f>
        <v>0</v>
      </c>
      <c r="K197" s="92">
        <f>I197/H197</f>
        <v>1</v>
      </c>
      <c r="L197" s="92">
        <f>J197/H197</f>
        <v>0</v>
      </c>
      <c r="M197" s="93">
        <f>K197*60+40</f>
        <v>100</v>
      </c>
    </row>
    <row r="198" s="74" customFormat="1" spans="1:13">
      <c r="A198" s="88"/>
      <c r="B198" s="84" t="s">
        <v>504</v>
      </c>
      <c r="C198" s="85">
        <v>97.3333333333333</v>
      </c>
      <c r="D198" s="86"/>
      <c r="E198" s="86"/>
      <c r="F198" s="86"/>
      <c r="G198" s="87"/>
      <c r="H198" s="88"/>
      <c r="I198" s="88"/>
      <c r="J198" s="88"/>
      <c r="K198" s="94"/>
      <c r="L198" s="94"/>
      <c r="M198" s="95"/>
    </row>
    <row r="199" s="74" customFormat="1" spans="1:13">
      <c r="A199" s="88"/>
      <c r="B199" s="84" t="s">
        <v>505</v>
      </c>
      <c r="C199" s="85">
        <v>96.6666666666667</v>
      </c>
      <c r="D199" s="86"/>
      <c r="E199" s="86"/>
      <c r="F199" s="86"/>
      <c r="G199" s="87"/>
      <c r="H199" s="88"/>
      <c r="I199" s="88"/>
      <c r="J199" s="88"/>
      <c r="K199" s="94"/>
      <c r="L199" s="94"/>
      <c r="M199" s="95"/>
    </row>
    <row r="200" s="74" customFormat="1" spans="1:13">
      <c r="A200" s="88"/>
      <c r="B200" s="84" t="s">
        <v>506</v>
      </c>
      <c r="C200" s="85">
        <v>96.6666666666667</v>
      </c>
      <c r="D200" s="86"/>
      <c r="E200" s="86"/>
      <c r="F200" s="86"/>
      <c r="G200" s="87"/>
      <c r="H200" s="88"/>
      <c r="I200" s="88"/>
      <c r="J200" s="88"/>
      <c r="K200" s="94"/>
      <c r="L200" s="94"/>
      <c r="M200" s="95"/>
    </row>
    <row r="201" s="74" customFormat="1" spans="1:13">
      <c r="A201" s="88"/>
      <c r="B201" s="84" t="s">
        <v>507</v>
      </c>
      <c r="C201" s="85">
        <v>95.6666666666667</v>
      </c>
      <c r="D201" s="86"/>
      <c r="E201" s="86"/>
      <c r="F201" s="86"/>
      <c r="G201" s="87"/>
      <c r="H201" s="88"/>
      <c r="I201" s="88"/>
      <c r="J201" s="88"/>
      <c r="K201" s="94"/>
      <c r="L201" s="94"/>
      <c r="M201" s="95"/>
    </row>
    <row r="202" s="74" customFormat="1" spans="1:13">
      <c r="A202" s="88"/>
      <c r="B202" s="84" t="s">
        <v>508</v>
      </c>
      <c r="C202" s="85">
        <v>96.3333333333333</v>
      </c>
      <c r="D202" s="86"/>
      <c r="E202" s="86"/>
      <c r="F202" s="86"/>
      <c r="G202" s="87"/>
      <c r="H202" s="88"/>
      <c r="I202" s="88"/>
      <c r="J202" s="88"/>
      <c r="K202" s="94"/>
      <c r="L202" s="94"/>
      <c r="M202" s="95"/>
    </row>
    <row r="203" s="74" customFormat="1" spans="1:13">
      <c r="A203" s="88"/>
      <c r="B203" s="84" t="s">
        <v>465</v>
      </c>
      <c r="C203" s="85">
        <v>97.6666666666667</v>
      </c>
      <c r="D203" s="86"/>
      <c r="E203" s="86"/>
      <c r="F203" s="86"/>
      <c r="G203" s="87"/>
      <c r="H203" s="88"/>
      <c r="I203" s="88"/>
      <c r="J203" s="88"/>
      <c r="K203" s="94"/>
      <c r="L203" s="94"/>
      <c r="M203" s="95"/>
    </row>
    <row r="204" s="74" customFormat="1" spans="1:13">
      <c r="A204" s="88"/>
      <c r="B204" s="84" t="s">
        <v>509</v>
      </c>
      <c r="C204" s="85">
        <v>97.6666666666667</v>
      </c>
      <c r="D204" s="86"/>
      <c r="E204" s="86"/>
      <c r="F204" s="86"/>
      <c r="G204" s="87"/>
      <c r="H204" s="88"/>
      <c r="I204" s="88"/>
      <c r="J204" s="88"/>
      <c r="K204" s="94"/>
      <c r="L204" s="94"/>
      <c r="M204" s="95"/>
    </row>
    <row r="205" s="74" customFormat="1" spans="1:13">
      <c r="A205" s="83" t="s">
        <v>34</v>
      </c>
      <c r="B205" s="84" t="s">
        <v>351</v>
      </c>
      <c r="C205" s="85">
        <v>99</v>
      </c>
      <c r="D205" s="86"/>
      <c r="E205" s="86"/>
      <c r="F205" s="86"/>
      <c r="G205" s="87"/>
      <c r="H205" s="83">
        <f>COUNT(C205:C213)</f>
        <v>9</v>
      </c>
      <c r="I205" s="83">
        <f>COUNTIF(C205:C213,"&gt;=95")</f>
        <v>9</v>
      </c>
      <c r="J205" s="83">
        <f>COUNTIF(C205:C213,"&lt;85")</f>
        <v>0</v>
      </c>
      <c r="K205" s="92">
        <f>I205/H205</f>
        <v>1</v>
      </c>
      <c r="L205" s="92">
        <f>J205/H205</f>
        <v>0</v>
      </c>
      <c r="M205" s="93">
        <f>K205*60+40</f>
        <v>100</v>
      </c>
    </row>
    <row r="206" s="74" customFormat="1" spans="1:13">
      <c r="A206" s="88"/>
      <c r="B206" s="84" t="s">
        <v>510</v>
      </c>
      <c r="C206" s="85">
        <v>96.6666666666667</v>
      </c>
      <c r="D206" s="86"/>
      <c r="E206" s="86"/>
      <c r="F206" s="86"/>
      <c r="G206" s="87"/>
      <c r="H206" s="88"/>
      <c r="I206" s="88"/>
      <c r="J206" s="88"/>
      <c r="K206" s="94"/>
      <c r="L206" s="94"/>
      <c r="M206" s="95"/>
    </row>
    <row r="207" s="74" customFormat="1" spans="1:13">
      <c r="A207" s="88"/>
      <c r="B207" s="84" t="s">
        <v>511</v>
      </c>
      <c r="C207" s="85">
        <v>96.6666666666667</v>
      </c>
      <c r="D207" s="86"/>
      <c r="E207" s="86"/>
      <c r="F207" s="86"/>
      <c r="G207" s="87"/>
      <c r="H207" s="88"/>
      <c r="I207" s="88"/>
      <c r="J207" s="88"/>
      <c r="K207" s="94"/>
      <c r="L207" s="94"/>
      <c r="M207" s="95"/>
    </row>
    <row r="208" s="74" customFormat="1" spans="1:13">
      <c r="A208" s="88"/>
      <c r="B208" s="84" t="s">
        <v>512</v>
      </c>
      <c r="C208" s="85">
        <v>98</v>
      </c>
      <c r="D208" s="86"/>
      <c r="E208" s="86"/>
      <c r="F208" s="86"/>
      <c r="G208" s="87"/>
      <c r="H208" s="88"/>
      <c r="I208" s="88"/>
      <c r="J208" s="88"/>
      <c r="K208" s="94"/>
      <c r="L208" s="94"/>
      <c r="M208" s="95"/>
    </row>
    <row r="209" s="74" customFormat="1" spans="1:13">
      <c r="A209" s="88"/>
      <c r="B209" s="84" t="s">
        <v>513</v>
      </c>
      <c r="C209" s="85">
        <v>97</v>
      </c>
      <c r="D209" s="86"/>
      <c r="E209" s="86"/>
      <c r="F209" s="86"/>
      <c r="G209" s="87"/>
      <c r="H209" s="88"/>
      <c r="I209" s="88"/>
      <c r="J209" s="88"/>
      <c r="K209" s="94"/>
      <c r="L209" s="94"/>
      <c r="M209" s="95"/>
    </row>
    <row r="210" s="74" customFormat="1" spans="1:13">
      <c r="A210" s="88"/>
      <c r="B210" s="84" t="s">
        <v>514</v>
      </c>
      <c r="C210" s="85">
        <v>97.3333333333333</v>
      </c>
      <c r="D210" s="86"/>
      <c r="E210" s="86"/>
      <c r="F210" s="86"/>
      <c r="G210" s="87"/>
      <c r="H210" s="88"/>
      <c r="I210" s="88"/>
      <c r="J210" s="88"/>
      <c r="K210" s="94"/>
      <c r="L210" s="94"/>
      <c r="M210" s="95"/>
    </row>
    <row r="211" s="74" customFormat="1" spans="1:13">
      <c r="A211" s="88"/>
      <c r="B211" s="84" t="s">
        <v>515</v>
      </c>
      <c r="C211" s="85">
        <v>97.3333333333333</v>
      </c>
      <c r="D211" s="86"/>
      <c r="E211" s="86"/>
      <c r="F211" s="86"/>
      <c r="G211" s="87"/>
      <c r="H211" s="88"/>
      <c r="I211" s="88"/>
      <c r="J211" s="88"/>
      <c r="K211" s="94"/>
      <c r="L211" s="94"/>
      <c r="M211" s="95"/>
    </row>
    <row r="212" s="74" customFormat="1" spans="1:13">
      <c r="A212" s="88"/>
      <c r="B212" s="84" t="s">
        <v>516</v>
      </c>
      <c r="C212" s="85">
        <v>98</v>
      </c>
      <c r="D212" s="86"/>
      <c r="E212" s="86"/>
      <c r="F212" s="86"/>
      <c r="G212" s="87"/>
      <c r="H212" s="88"/>
      <c r="I212" s="88"/>
      <c r="J212" s="88"/>
      <c r="K212" s="94"/>
      <c r="L212" s="94"/>
      <c r="M212" s="95"/>
    </row>
    <row r="213" s="74" customFormat="1" spans="1:13">
      <c r="A213" s="88"/>
      <c r="B213" s="84" t="s">
        <v>517</v>
      </c>
      <c r="C213" s="85">
        <v>98.6666666666667</v>
      </c>
      <c r="D213" s="86"/>
      <c r="E213" s="86"/>
      <c r="F213" s="86"/>
      <c r="G213" s="87"/>
      <c r="H213" s="88"/>
      <c r="I213" s="88"/>
      <c r="J213" s="88"/>
      <c r="K213" s="94"/>
      <c r="L213" s="94"/>
      <c r="M213" s="95"/>
    </row>
    <row r="214" s="74" customFormat="1" spans="1:13">
      <c r="A214" s="83" t="s">
        <v>35</v>
      </c>
      <c r="B214" s="84" t="s">
        <v>417</v>
      </c>
      <c r="C214" s="85">
        <v>96</v>
      </c>
      <c r="D214" s="86"/>
      <c r="E214" s="86"/>
      <c r="F214" s="86"/>
      <c r="G214" s="87"/>
      <c r="H214" s="83">
        <f>COUNT(C214:C222)</f>
        <v>9</v>
      </c>
      <c r="I214" s="83">
        <f>COUNTIF(C214:C222,"&gt;=95")</f>
        <v>9</v>
      </c>
      <c r="J214" s="83">
        <f>COUNTIF(C214:C222,"&lt;85")</f>
        <v>0</v>
      </c>
      <c r="K214" s="92">
        <f>I214/H214</f>
        <v>1</v>
      </c>
      <c r="L214" s="92">
        <f>J214/H214</f>
        <v>0</v>
      </c>
      <c r="M214" s="93">
        <f>K214*60+40</f>
        <v>100</v>
      </c>
    </row>
    <row r="215" s="74" customFormat="1" spans="1:13">
      <c r="A215" s="88"/>
      <c r="B215" s="84" t="s">
        <v>518</v>
      </c>
      <c r="C215" s="85">
        <v>97.6666666666667</v>
      </c>
      <c r="D215" s="86"/>
      <c r="E215" s="86"/>
      <c r="F215" s="86"/>
      <c r="G215" s="87"/>
      <c r="H215" s="88"/>
      <c r="I215" s="88"/>
      <c r="J215" s="88"/>
      <c r="K215" s="94"/>
      <c r="L215" s="94"/>
      <c r="M215" s="95"/>
    </row>
    <row r="216" s="74" customFormat="1" spans="1:13">
      <c r="A216" s="88"/>
      <c r="B216" s="84" t="s">
        <v>519</v>
      </c>
      <c r="C216" s="85">
        <v>98</v>
      </c>
      <c r="D216" s="86"/>
      <c r="E216" s="86"/>
      <c r="F216" s="86"/>
      <c r="G216" s="87"/>
      <c r="H216" s="88"/>
      <c r="I216" s="88"/>
      <c r="J216" s="88"/>
      <c r="K216" s="94"/>
      <c r="L216" s="94"/>
      <c r="M216" s="95"/>
    </row>
    <row r="217" s="74" customFormat="1" spans="1:13">
      <c r="A217" s="88"/>
      <c r="B217" s="84" t="s">
        <v>520</v>
      </c>
      <c r="C217" s="85">
        <v>96</v>
      </c>
      <c r="D217" s="86"/>
      <c r="E217" s="86"/>
      <c r="F217" s="86"/>
      <c r="G217" s="87"/>
      <c r="H217" s="88"/>
      <c r="I217" s="88"/>
      <c r="J217" s="88"/>
      <c r="K217" s="94"/>
      <c r="L217" s="94"/>
      <c r="M217" s="95"/>
    </row>
    <row r="218" s="74" customFormat="1" spans="1:13">
      <c r="A218" s="88"/>
      <c r="B218" s="84" t="s">
        <v>521</v>
      </c>
      <c r="C218" s="85">
        <v>98</v>
      </c>
      <c r="D218" s="86"/>
      <c r="E218" s="86"/>
      <c r="F218" s="86"/>
      <c r="G218" s="87"/>
      <c r="H218" s="88"/>
      <c r="I218" s="88"/>
      <c r="J218" s="88"/>
      <c r="K218" s="94"/>
      <c r="L218" s="94"/>
      <c r="M218" s="95"/>
    </row>
    <row r="219" s="74" customFormat="1" spans="1:13">
      <c r="A219" s="88"/>
      <c r="B219" s="84" t="s">
        <v>522</v>
      </c>
      <c r="C219" s="85">
        <v>96.6666666666667</v>
      </c>
      <c r="D219" s="86"/>
      <c r="E219" s="86"/>
      <c r="F219" s="86"/>
      <c r="G219" s="87"/>
      <c r="H219" s="88"/>
      <c r="I219" s="88"/>
      <c r="J219" s="88"/>
      <c r="K219" s="94"/>
      <c r="L219" s="94"/>
      <c r="M219" s="95"/>
    </row>
    <row r="220" s="74" customFormat="1" spans="1:13">
      <c r="A220" s="88"/>
      <c r="B220" s="84" t="s">
        <v>443</v>
      </c>
      <c r="C220" s="85">
        <v>95.6666666666667</v>
      </c>
      <c r="D220" s="86"/>
      <c r="E220" s="86"/>
      <c r="F220" s="86"/>
      <c r="G220" s="87"/>
      <c r="H220" s="88"/>
      <c r="I220" s="88"/>
      <c r="J220" s="88"/>
      <c r="K220" s="94"/>
      <c r="L220" s="94"/>
      <c r="M220" s="95"/>
    </row>
    <row r="221" s="74" customFormat="1" spans="1:13">
      <c r="A221" s="88"/>
      <c r="B221" s="84" t="s">
        <v>523</v>
      </c>
      <c r="C221" s="85">
        <v>95.6666666666667</v>
      </c>
      <c r="D221" s="86"/>
      <c r="E221" s="86"/>
      <c r="F221" s="86"/>
      <c r="G221" s="87"/>
      <c r="H221" s="88"/>
      <c r="I221" s="88"/>
      <c r="J221" s="88"/>
      <c r="K221" s="94"/>
      <c r="L221" s="94"/>
      <c r="M221" s="95"/>
    </row>
    <row r="222" s="74" customFormat="1" spans="1:13">
      <c r="A222" s="88"/>
      <c r="B222" s="84" t="s">
        <v>509</v>
      </c>
      <c r="C222" s="85">
        <v>97.6666666666667</v>
      </c>
      <c r="D222" s="86"/>
      <c r="E222" s="86"/>
      <c r="F222" s="86"/>
      <c r="G222" s="87"/>
      <c r="H222" s="88"/>
      <c r="I222" s="88"/>
      <c r="J222" s="88"/>
      <c r="K222" s="94"/>
      <c r="L222" s="94"/>
      <c r="M222" s="95"/>
    </row>
    <row r="223" s="74" customFormat="1" spans="1:13">
      <c r="A223" s="83" t="s">
        <v>36</v>
      </c>
      <c r="B223" s="84" t="s">
        <v>524</v>
      </c>
      <c r="C223" s="85">
        <v>92.6666666666667</v>
      </c>
      <c r="D223" s="86"/>
      <c r="E223" s="86"/>
      <c r="F223" s="86"/>
      <c r="G223" s="87"/>
      <c r="H223" s="83">
        <f>COUNT(C223:C234)</f>
        <v>12</v>
      </c>
      <c r="I223" s="83">
        <f>COUNTIF(C223:C234,"&gt;=95")</f>
        <v>7</v>
      </c>
      <c r="J223" s="83">
        <f>COUNTIF(C223:C234,"&lt;85")</f>
        <v>0</v>
      </c>
      <c r="K223" s="92">
        <f>I223/H223</f>
        <v>0.583333333333333</v>
      </c>
      <c r="L223" s="92">
        <f>J223/H223</f>
        <v>0</v>
      </c>
      <c r="M223" s="93">
        <f>K223*60+40</f>
        <v>75</v>
      </c>
    </row>
    <row r="224" s="74" customFormat="1" spans="1:13">
      <c r="A224" s="88"/>
      <c r="B224" s="84" t="s">
        <v>525</v>
      </c>
      <c r="C224" s="85">
        <v>93</v>
      </c>
      <c r="D224" s="86"/>
      <c r="E224" s="86"/>
      <c r="F224" s="86"/>
      <c r="G224" s="87"/>
      <c r="H224" s="88"/>
      <c r="I224" s="88"/>
      <c r="J224" s="88"/>
      <c r="K224" s="94"/>
      <c r="L224" s="94"/>
      <c r="M224" s="95"/>
    </row>
    <row r="225" s="74" customFormat="1" spans="1:13">
      <c r="A225" s="88"/>
      <c r="B225" s="84" t="s">
        <v>526</v>
      </c>
      <c r="C225" s="85">
        <v>92</v>
      </c>
      <c r="D225" s="86"/>
      <c r="E225" s="86"/>
      <c r="F225" s="86"/>
      <c r="G225" s="87"/>
      <c r="H225" s="88"/>
      <c r="I225" s="88"/>
      <c r="J225" s="88"/>
      <c r="K225" s="94"/>
      <c r="L225" s="94"/>
      <c r="M225" s="95"/>
    </row>
    <row r="226" s="74" customFormat="1" spans="1:13">
      <c r="A226" s="88"/>
      <c r="B226" s="84" t="s">
        <v>527</v>
      </c>
      <c r="C226" s="85">
        <v>96</v>
      </c>
      <c r="D226" s="86"/>
      <c r="E226" s="86"/>
      <c r="F226" s="86"/>
      <c r="G226" s="87"/>
      <c r="H226" s="88"/>
      <c r="I226" s="88"/>
      <c r="J226" s="88"/>
      <c r="K226" s="94"/>
      <c r="L226" s="94"/>
      <c r="M226" s="95"/>
    </row>
    <row r="227" s="74" customFormat="1" spans="1:13">
      <c r="A227" s="88"/>
      <c r="B227" s="84" t="s">
        <v>528</v>
      </c>
      <c r="C227" s="85">
        <v>95.3333333333333</v>
      </c>
      <c r="D227" s="86"/>
      <c r="E227" s="86"/>
      <c r="F227" s="86"/>
      <c r="G227" s="87"/>
      <c r="H227" s="88"/>
      <c r="I227" s="88"/>
      <c r="J227" s="88"/>
      <c r="K227" s="94"/>
      <c r="L227" s="94"/>
      <c r="M227" s="95"/>
    </row>
    <row r="228" s="74" customFormat="1" spans="1:13">
      <c r="A228" s="88"/>
      <c r="B228" s="84" t="s">
        <v>529</v>
      </c>
      <c r="C228" s="85">
        <v>97.6666666666667</v>
      </c>
      <c r="D228" s="86"/>
      <c r="E228" s="86"/>
      <c r="F228" s="86"/>
      <c r="G228" s="87"/>
      <c r="H228" s="88"/>
      <c r="I228" s="88"/>
      <c r="J228" s="88"/>
      <c r="K228" s="94"/>
      <c r="L228" s="94"/>
      <c r="M228" s="95"/>
    </row>
    <row r="229" s="74" customFormat="1" spans="1:13">
      <c r="A229" s="88"/>
      <c r="B229" s="84" t="s">
        <v>530</v>
      </c>
      <c r="C229" s="85">
        <v>97.3333333333333</v>
      </c>
      <c r="D229" s="86"/>
      <c r="E229" s="86"/>
      <c r="F229" s="86"/>
      <c r="G229" s="87"/>
      <c r="H229" s="88"/>
      <c r="I229" s="88"/>
      <c r="J229" s="88"/>
      <c r="K229" s="94"/>
      <c r="L229" s="94"/>
      <c r="M229" s="95"/>
    </row>
    <row r="230" s="74" customFormat="1" spans="1:13">
      <c r="A230" s="88"/>
      <c r="B230" s="84" t="s">
        <v>531</v>
      </c>
      <c r="C230" s="85">
        <v>94.6666666666667</v>
      </c>
      <c r="D230" s="86"/>
      <c r="E230" s="86"/>
      <c r="F230" s="86"/>
      <c r="G230" s="87"/>
      <c r="H230" s="88"/>
      <c r="I230" s="88"/>
      <c r="J230" s="88"/>
      <c r="K230" s="94"/>
      <c r="L230" s="94"/>
      <c r="M230" s="95"/>
    </row>
    <row r="231" s="74" customFormat="1" spans="1:13">
      <c r="A231" s="88"/>
      <c r="B231" s="84" t="s">
        <v>532</v>
      </c>
      <c r="C231" s="85">
        <v>96.3333333333333</v>
      </c>
      <c r="D231" s="86"/>
      <c r="E231" s="86"/>
      <c r="F231" s="86"/>
      <c r="G231" s="87"/>
      <c r="H231" s="88"/>
      <c r="I231" s="88"/>
      <c r="J231" s="88"/>
      <c r="K231" s="94"/>
      <c r="L231" s="94"/>
      <c r="M231" s="95"/>
    </row>
    <row r="232" s="74" customFormat="1" spans="1:13">
      <c r="A232" s="88"/>
      <c r="B232" s="84" t="s">
        <v>533</v>
      </c>
      <c r="C232" s="85">
        <v>94</v>
      </c>
      <c r="D232" s="86"/>
      <c r="E232" s="86"/>
      <c r="F232" s="86"/>
      <c r="G232" s="87"/>
      <c r="H232" s="88"/>
      <c r="I232" s="88"/>
      <c r="J232" s="88"/>
      <c r="K232" s="94"/>
      <c r="L232" s="94"/>
      <c r="M232" s="95"/>
    </row>
    <row r="233" s="74" customFormat="1" spans="1:13">
      <c r="A233" s="88"/>
      <c r="B233" s="84" t="s">
        <v>534</v>
      </c>
      <c r="C233" s="85">
        <v>95.3333333333333</v>
      </c>
      <c r="D233" s="86"/>
      <c r="E233" s="86"/>
      <c r="F233" s="86"/>
      <c r="G233" s="87"/>
      <c r="H233" s="88"/>
      <c r="I233" s="88"/>
      <c r="J233" s="88"/>
      <c r="K233" s="94"/>
      <c r="L233" s="94"/>
      <c r="M233" s="95"/>
    </row>
    <row r="234" s="74" customFormat="1" spans="1:13">
      <c r="A234" s="88"/>
      <c r="B234" s="84" t="s">
        <v>535</v>
      </c>
      <c r="C234" s="85">
        <v>97.3333333333333</v>
      </c>
      <c r="D234" s="86"/>
      <c r="E234" s="86"/>
      <c r="F234" s="86"/>
      <c r="G234" s="87"/>
      <c r="H234" s="88"/>
      <c r="I234" s="88"/>
      <c r="J234" s="88"/>
      <c r="K234" s="94"/>
      <c r="L234" s="94"/>
      <c r="M234" s="95"/>
    </row>
    <row r="235" s="74" customFormat="1" spans="1:13">
      <c r="A235" s="83" t="s">
        <v>37</v>
      </c>
      <c r="B235" s="84" t="s">
        <v>536</v>
      </c>
      <c r="C235" s="85">
        <v>92.3333333333333</v>
      </c>
      <c r="D235" s="86"/>
      <c r="E235" s="86"/>
      <c r="F235" s="86"/>
      <c r="G235" s="87"/>
      <c r="H235" s="83">
        <f>COUNT(C235:C244)</f>
        <v>10</v>
      </c>
      <c r="I235" s="83">
        <f>COUNTIF(C235:C244,"&gt;=95")</f>
        <v>3</v>
      </c>
      <c r="J235" s="83">
        <f>COUNTIF(C235:C244,"&lt;85")</f>
        <v>0</v>
      </c>
      <c r="K235" s="92">
        <f>I235/H235</f>
        <v>0.3</v>
      </c>
      <c r="L235" s="92">
        <f>J235/H235</f>
        <v>0</v>
      </c>
      <c r="M235" s="93">
        <f>K235*60+40</f>
        <v>58</v>
      </c>
    </row>
    <row r="236" s="74" customFormat="1" spans="1:13">
      <c r="A236" s="88"/>
      <c r="B236" s="84" t="s">
        <v>537</v>
      </c>
      <c r="C236" s="85">
        <v>95.3333333333333</v>
      </c>
      <c r="D236" s="86"/>
      <c r="E236" s="86"/>
      <c r="F236" s="86"/>
      <c r="G236" s="87"/>
      <c r="H236" s="88"/>
      <c r="I236" s="88"/>
      <c r="J236" s="88"/>
      <c r="K236" s="94"/>
      <c r="L236" s="94"/>
      <c r="M236" s="95"/>
    </row>
    <row r="237" s="74" customFormat="1" spans="1:13">
      <c r="A237" s="88"/>
      <c r="B237" s="84" t="s">
        <v>538</v>
      </c>
      <c r="C237" s="85">
        <v>95</v>
      </c>
      <c r="D237" s="86"/>
      <c r="E237" s="86"/>
      <c r="F237" s="86"/>
      <c r="G237" s="87"/>
      <c r="H237" s="88"/>
      <c r="I237" s="88"/>
      <c r="J237" s="88"/>
      <c r="K237" s="94"/>
      <c r="L237" s="94"/>
      <c r="M237" s="95"/>
    </row>
    <row r="238" s="74" customFormat="1" spans="1:13">
      <c r="A238" s="88"/>
      <c r="B238" s="84" t="s">
        <v>539</v>
      </c>
      <c r="C238" s="85">
        <v>95.6666666666667</v>
      </c>
      <c r="D238" s="86"/>
      <c r="E238" s="86"/>
      <c r="F238" s="86"/>
      <c r="G238" s="87"/>
      <c r="H238" s="88"/>
      <c r="I238" s="88"/>
      <c r="J238" s="88"/>
      <c r="K238" s="94"/>
      <c r="L238" s="94"/>
      <c r="M238" s="95"/>
    </row>
    <row r="239" s="74" customFormat="1" spans="1:13">
      <c r="A239" s="88"/>
      <c r="B239" s="84" t="s">
        <v>540</v>
      </c>
      <c r="C239" s="85">
        <v>94.6666666666667</v>
      </c>
      <c r="D239" s="86"/>
      <c r="E239" s="86"/>
      <c r="F239" s="86"/>
      <c r="G239" s="87"/>
      <c r="H239" s="88"/>
      <c r="I239" s="88"/>
      <c r="J239" s="88"/>
      <c r="K239" s="94"/>
      <c r="L239" s="94"/>
      <c r="M239" s="95"/>
    </row>
    <row r="240" s="74" customFormat="1" spans="1:13">
      <c r="A240" s="88"/>
      <c r="B240" s="84" t="s">
        <v>541</v>
      </c>
      <c r="C240" s="85">
        <v>94.6666666666667</v>
      </c>
      <c r="D240" s="86"/>
      <c r="E240" s="86"/>
      <c r="F240" s="86"/>
      <c r="G240" s="87"/>
      <c r="H240" s="88"/>
      <c r="I240" s="88"/>
      <c r="J240" s="88"/>
      <c r="K240" s="94"/>
      <c r="L240" s="94"/>
      <c r="M240" s="95"/>
    </row>
    <row r="241" s="74" customFormat="1" spans="1:13">
      <c r="A241" s="88"/>
      <c r="B241" s="84" t="s">
        <v>542</v>
      </c>
      <c r="C241" s="85">
        <v>90.6666666666667</v>
      </c>
      <c r="D241" s="86"/>
      <c r="E241" s="86"/>
      <c r="F241" s="86"/>
      <c r="G241" s="87"/>
      <c r="H241" s="88"/>
      <c r="I241" s="88"/>
      <c r="J241" s="88"/>
      <c r="K241" s="94"/>
      <c r="L241" s="94"/>
      <c r="M241" s="95"/>
    </row>
    <row r="242" s="74" customFormat="1" spans="1:13">
      <c r="A242" s="88"/>
      <c r="B242" s="84" t="s">
        <v>543</v>
      </c>
      <c r="C242" s="85">
        <v>92</v>
      </c>
      <c r="D242" s="86"/>
      <c r="E242" s="86"/>
      <c r="F242" s="86"/>
      <c r="G242" s="87"/>
      <c r="H242" s="88"/>
      <c r="I242" s="88"/>
      <c r="J242" s="88"/>
      <c r="K242" s="94"/>
      <c r="L242" s="94"/>
      <c r="M242" s="95"/>
    </row>
    <row r="243" s="74" customFormat="1" spans="1:13">
      <c r="A243" s="88"/>
      <c r="B243" s="84" t="s">
        <v>544</v>
      </c>
      <c r="C243" s="85">
        <v>90</v>
      </c>
      <c r="D243" s="86"/>
      <c r="E243" s="86"/>
      <c r="F243" s="86"/>
      <c r="G243" s="87"/>
      <c r="H243" s="88"/>
      <c r="I243" s="88"/>
      <c r="J243" s="88"/>
      <c r="K243" s="94"/>
      <c r="L243" s="94"/>
      <c r="M243" s="95"/>
    </row>
    <row r="244" s="74" customFormat="1" spans="1:13">
      <c r="A244" s="88"/>
      <c r="B244" s="84" t="s">
        <v>545</v>
      </c>
      <c r="C244" s="85">
        <v>91.3333333333333</v>
      </c>
      <c r="D244" s="86"/>
      <c r="E244" s="86"/>
      <c r="F244" s="86"/>
      <c r="G244" s="87"/>
      <c r="H244" s="88"/>
      <c r="I244" s="88"/>
      <c r="J244" s="88"/>
      <c r="K244" s="94"/>
      <c r="L244" s="94"/>
      <c r="M244" s="95"/>
    </row>
    <row r="245" s="74" customFormat="1" spans="1:13">
      <c r="A245" s="83" t="s">
        <v>38</v>
      </c>
      <c r="B245" s="84" t="s">
        <v>546</v>
      </c>
      <c r="C245" s="85">
        <v>96</v>
      </c>
      <c r="D245" s="86"/>
      <c r="E245" s="86"/>
      <c r="F245" s="86"/>
      <c r="G245" s="87"/>
      <c r="H245" s="83">
        <f>COUNT(C245:C257)</f>
        <v>13</v>
      </c>
      <c r="I245" s="83">
        <f>COUNTIF(C245:C257,"&gt;=95")</f>
        <v>10</v>
      </c>
      <c r="J245" s="83">
        <f>COUNTIF(C245:C257,"&lt;85")</f>
        <v>0</v>
      </c>
      <c r="K245" s="92">
        <f>I245/H245</f>
        <v>0.769230769230769</v>
      </c>
      <c r="L245" s="92">
        <f>J245/H245</f>
        <v>0</v>
      </c>
      <c r="M245" s="93">
        <f>K245*60+40</f>
        <v>86.1538461538462</v>
      </c>
    </row>
    <row r="246" s="74" customFormat="1" spans="1:13">
      <c r="A246" s="88"/>
      <c r="B246" s="84" t="s">
        <v>547</v>
      </c>
      <c r="C246" s="85">
        <v>92</v>
      </c>
      <c r="D246" s="86"/>
      <c r="E246" s="86"/>
      <c r="F246" s="86"/>
      <c r="G246" s="87"/>
      <c r="H246" s="88"/>
      <c r="I246" s="88"/>
      <c r="J246" s="88"/>
      <c r="K246" s="94"/>
      <c r="L246" s="94"/>
      <c r="M246" s="95"/>
    </row>
    <row r="247" s="74" customFormat="1" spans="1:13">
      <c r="A247" s="88"/>
      <c r="B247" s="84" t="s">
        <v>548</v>
      </c>
      <c r="C247" s="85">
        <v>92.6666666666667</v>
      </c>
      <c r="D247" s="86"/>
      <c r="E247" s="86"/>
      <c r="F247" s="86"/>
      <c r="G247" s="87"/>
      <c r="H247" s="88"/>
      <c r="I247" s="88"/>
      <c r="J247" s="88"/>
      <c r="K247" s="94"/>
      <c r="L247" s="94"/>
      <c r="M247" s="95"/>
    </row>
    <row r="248" s="74" customFormat="1" spans="1:13">
      <c r="A248" s="88"/>
      <c r="B248" s="84" t="s">
        <v>536</v>
      </c>
      <c r="C248" s="85">
        <v>92.3333333333333</v>
      </c>
      <c r="D248" s="86"/>
      <c r="E248" s="86"/>
      <c r="F248" s="86"/>
      <c r="G248" s="87"/>
      <c r="H248" s="88"/>
      <c r="I248" s="88"/>
      <c r="J248" s="88"/>
      <c r="K248" s="94"/>
      <c r="L248" s="94"/>
      <c r="M248" s="95"/>
    </row>
    <row r="249" s="74" customFormat="1" spans="1:13">
      <c r="A249" s="88"/>
      <c r="B249" s="84" t="s">
        <v>549</v>
      </c>
      <c r="C249" s="85">
        <v>95.3333333333333</v>
      </c>
      <c r="D249" s="86"/>
      <c r="E249" s="86"/>
      <c r="F249" s="86"/>
      <c r="G249" s="87"/>
      <c r="H249" s="88"/>
      <c r="I249" s="88"/>
      <c r="J249" s="88"/>
      <c r="K249" s="94"/>
      <c r="L249" s="94"/>
      <c r="M249" s="95"/>
    </row>
    <row r="250" s="74" customFormat="1" spans="1:13">
      <c r="A250" s="88"/>
      <c r="B250" s="84" t="s">
        <v>550</v>
      </c>
      <c r="C250" s="85">
        <v>95.3333333333333</v>
      </c>
      <c r="D250" s="86"/>
      <c r="E250" s="86"/>
      <c r="F250" s="86"/>
      <c r="G250" s="87"/>
      <c r="H250" s="88"/>
      <c r="I250" s="88"/>
      <c r="J250" s="88"/>
      <c r="K250" s="94"/>
      <c r="L250" s="94"/>
      <c r="M250" s="95"/>
    </row>
    <row r="251" s="74" customFormat="1" spans="1:13">
      <c r="A251" s="88"/>
      <c r="B251" s="84" t="s">
        <v>551</v>
      </c>
      <c r="C251" s="85">
        <v>96.3333333333333</v>
      </c>
      <c r="D251" s="86"/>
      <c r="E251" s="86"/>
      <c r="F251" s="86"/>
      <c r="G251" s="87"/>
      <c r="H251" s="88"/>
      <c r="I251" s="88"/>
      <c r="J251" s="88"/>
      <c r="K251" s="94"/>
      <c r="L251" s="94"/>
      <c r="M251" s="95"/>
    </row>
    <row r="252" s="74" customFormat="1" spans="1:13">
      <c r="A252" s="88"/>
      <c r="B252" s="84" t="s">
        <v>552</v>
      </c>
      <c r="C252" s="85">
        <v>99</v>
      </c>
      <c r="D252" s="86"/>
      <c r="E252" s="86"/>
      <c r="F252" s="86"/>
      <c r="G252" s="87"/>
      <c r="H252" s="88"/>
      <c r="I252" s="88"/>
      <c r="J252" s="88"/>
      <c r="K252" s="94"/>
      <c r="L252" s="94"/>
      <c r="M252" s="95"/>
    </row>
    <row r="253" s="74" customFormat="1" spans="1:13">
      <c r="A253" s="88"/>
      <c r="B253" s="84" t="s">
        <v>553</v>
      </c>
      <c r="C253" s="85">
        <v>98</v>
      </c>
      <c r="D253" s="86"/>
      <c r="E253" s="86"/>
      <c r="F253" s="86"/>
      <c r="G253" s="87"/>
      <c r="H253" s="88"/>
      <c r="I253" s="88"/>
      <c r="J253" s="88"/>
      <c r="K253" s="94"/>
      <c r="L253" s="94"/>
      <c r="M253" s="95"/>
    </row>
    <row r="254" s="74" customFormat="1" spans="1:13">
      <c r="A254" s="88"/>
      <c r="B254" s="84" t="s">
        <v>554</v>
      </c>
      <c r="C254" s="85">
        <v>98.6666666666667</v>
      </c>
      <c r="D254" s="86"/>
      <c r="E254" s="86"/>
      <c r="F254" s="86"/>
      <c r="G254" s="87"/>
      <c r="H254" s="88"/>
      <c r="I254" s="88"/>
      <c r="J254" s="88"/>
      <c r="K254" s="94"/>
      <c r="L254" s="94"/>
      <c r="M254" s="95"/>
    </row>
    <row r="255" s="74" customFormat="1" spans="1:13">
      <c r="A255" s="88"/>
      <c r="B255" s="84" t="s">
        <v>555</v>
      </c>
      <c r="C255" s="85">
        <v>96.6666666666667</v>
      </c>
      <c r="D255" s="86"/>
      <c r="E255" s="86"/>
      <c r="F255" s="86"/>
      <c r="G255" s="87"/>
      <c r="H255" s="88"/>
      <c r="I255" s="88"/>
      <c r="J255" s="88"/>
      <c r="K255" s="94"/>
      <c r="L255" s="94"/>
      <c r="M255" s="95"/>
    </row>
    <row r="256" s="74" customFormat="1" spans="1:13">
      <c r="A256" s="88"/>
      <c r="B256" s="84" t="s">
        <v>556</v>
      </c>
      <c r="C256" s="85">
        <v>97</v>
      </c>
      <c r="D256" s="86"/>
      <c r="E256" s="86"/>
      <c r="F256" s="86"/>
      <c r="G256" s="87"/>
      <c r="H256" s="88"/>
      <c r="I256" s="88"/>
      <c r="J256" s="88"/>
      <c r="K256" s="94"/>
      <c r="L256" s="94"/>
      <c r="M256" s="95"/>
    </row>
    <row r="257" s="74" customFormat="1" spans="1:13">
      <c r="A257" s="88"/>
      <c r="B257" s="84" t="s">
        <v>557</v>
      </c>
      <c r="C257" s="85">
        <v>95.6666666666667</v>
      </c>
      <c r="D257" s="86"/>
      <c r="E257" s="86"/>
      <c r="F257" s="86"/>
      <c r="G257" s="87"/>
      <c r="H257" s="88"/>
      <c r="I257" s="88"/>
      <c r="J257" s="88"/>
      <c r="K257" s="94"/>
      <c r="L257" s="94"/>
      <c r="M257" s="95"/>
    </row>
    <row r="258" s="74" customFormat="1" spans="1:13">
      <c r="A258" s="83" t="s">
        <v>39</v>
      </c>
      <c r="B258" s="84" t="s">
        <v>558</v>
      </c>
      <c r="C258" s="85">
        <v>96.6666666666667</v>
      </c>
      <c r="D258" s="86"/>
      <c r="E258" s="86"/>
      <c r="F258" s="86"/>
      <c r="G258" s="87"/>
      <c r="H258" s="83">
        <f>COUNT(C258:C268)</f>
        <v>11</v>
      </c>
      <c r="I258" s="83">
        <f>COUNTIF(C258:C268,"&gt;=95")</f>
        <v>11</v>
      </c>
      <c r="J258" s="83">
        <f>COUNTIF(C258:C268,"&lt;85")</f>
        <v>0</v>
      </c>
      <c r="K258" s="92">
        <f>I258/H258</f>
        <v>1</v>
      </c>
      <c r="L258" s="92">
        <f>J258/H258</f>
        <v>0</v>
      </c>
      <c r="M258" s="93">
        <f>K258*60+40</f>
        <v>100</v>
      </c>
    </row>
    <row r="259" s="74" customFormat="1" spans="1:13">
      <c r="A259" s="88"/>
      <c r="B259" s="84" t="s">
        <v>559</v>
      </c>
      <c r="C259" s="85">
        <v>97.3333333333333</v>
      </c>
      <c r="D259" s="86"/>
      <c r="E259" s="86"/>
      <c r="F259" s="86"/>
      <c r="G259" s="87"/>
      <c r="H259" s="88"/>
      <c r="I259" s="88"/>
      <c r="J259" s="88"/>
      <c r="K259" s="94"/>
      <c r="L259" s="94"/>
      <c r="M259" s="95"/>
    </row>
    <row r="260" s="74" customFormat="1" spans="1:13">
      <c r="A260" s="88"/>
      <c r="B260" s="84" t="s">
        <v>560</v>
      </c>
      <c r="C260" s="85">
        <v>96.3333333333333</v>
      </c>
      <c r="D260" s="86"/>
      <c r="E260" s="86"/>
      <c r="F260" s="86"/>
      <c r="G260" s="87"/>
      <c r="H260" s="88"/>
      <c r="I260" s="88"/>
      <c r="J260" s="88"/>
      <c r="K260" s="94"/>
      <c r="L260" s="94"/>
      <c r="M260" s="95"/>
    </row>
    <row r="261" s="74" customFormat="1" spans="1:13">
      <c r="A261" s="88"/>
      <c r="B261" s="84" t="s">
        <v>465</v>
      </c>
      <c r="C261" s="85">
        <v>97.6666666666667</v>
      </c>
      <c r="D261" s="86"/>
      <c r="E261" s="86"/>
      <c r="F261" s="86"/>
      <c r="G261" s="87"/>
      <c r="H261" s="88"/>
      <c r="I261" s="88"/>
      <c r="J261" s="88"/>
      <c r="K261" s="94"/>
      <c r="L261" s="94"/>
      <c r="M261" s="95"/>
    </row>
    <row r="262" s="74" customFormat="1" spans="1:13">
      <c r="A262" s="88"/>
      <c r="B262" s="84" t="s">
        <v>561</v>
      </c>
      <c r="C262" s="85">
        <v>95</v>
      </c>
      <c r="D262" s="86"/>
      <c r="E262" s="86"/>
      <c r="F262" s="86"/>
      <c r="G262" s="87"/>
      <c r="H262" s="88"/>
      <c r="I262" s="88"/>
      <c r="J262" s="88"/>
      <c r="K262" s="94"/>
      <c r="L262" s="94"/>
      <c r="M262" s="95"/>
    </row>
    <row r="263" s="74" customFormat="1" spans="1:13">
      <c r="A263" s="88"/>
      <c r="B263" s="84" t="s">
        <v>562</v>
      </c>
      <c r="C263" s="85">
        <v>95.3333333333333</v>
      </c>
      <c r="D263" s="86"/>
      <c r="E263" s="86"/>
      <c r="F263" s="86"/>
      <c r="G263" s="87"/>
      <c r="H263" s="88"/>
      <c r="I263" s="88"/>
      <c r="J263" s="88"/>
      <c r="K263" s="94"/>
      <c r="L263" s="94"/>
      <c r="M263" s="95"/>
    </row>
    <row r="264" s="74" customFormat="1" spans="1:13">
      <c r="A264" s="88"/>
      <c r="B264" s="84" t="s">
        <v>563</v>
      </c>
      <c r="C264" s="85">
        <v>95.6666666666667</v>
      </c>
      <c r="D264" s="86"/>
      <c r="E264" s="86"/>
      <c r="F264" s="86"/>
      <c r="G264" s="87"/>
      <c r="H264" s="88"/>
      <c r="I264" s="88"/>
      <c r="J264" s="88"/>
      <c r="K264" s="94"/>
      <c r="L264" s="94"/>
      <c r="M264" s="95"/>
    </row>
    <row r="265" s="74" customFormat="1" spans="1:13">
      <c r="A265" s="88"/>
      <c r="B265" s="84" t="s">
        <v>564</v>
      </c>
      <c r="C265" s="85">
        <v>95.3333333333333</v>
      </c>
      <c r="D265" s="86"/>
      <c r="E265" s="86"/>
      <c r="F265" s="86"/>
      <c r="G265" s="87"/>
      <c r="H265" s="88"/>
      <c r="I265" s="88"/>
      <c r="J265" s="88"/>
      <c r="K265" s="94"/>
      <c r="L265" s="94"/>
      <c r="M265" s="95"/>
    </row>
    <row r="266" s="74" customFormat="1" spans="1:13">
      <c r="A266" s="88"/>
      <c r="B266" s="84" t="s">
        <v>565</v>
      </c>
      <c r="C266" s="85">
        <v>96.6666666666667</v>
      </c>
      <c r="D266" s="86"/>
      <c r="E266" s="86"/>
      <c r="F266" s="86"/>
      <c r="G266" s="87"/>
      <c r="H266" s="88"/>
      <c r="I266" s="88"/>
      <c r="J266" s="88"/>
      <c r="K266" s="94"/>
      <c r="L266" s="94"/>
      <c r="M266" s="95"/>
    </row>
    <row r="267" s="74" customFormat="1" spans="1:13">
      <c r="A267" s="88"/>
      <c r="B267" s="84" t="s">
        <v>566</v>
      </c>
      <c r="C267" s="85">
        <v>96.6666666666667</v>
      </c>
      <c r="D267" s="86"/>
      <c r="E267" s="86"/>
      <c r="F267" s="86"/>
      <c r="G267" s="87"/>
      <c r="H267" s="88"/>
      <c r="I267" s="88"/>
      <c r="J267" s="88"/>
      <c r="K267" s="94"/>
      <c r="L267" s="94"/>
      <c r="M267" s="95"/>
    </row>
    <row r="268" s="74" customFormat="1" spans="1:13">
      <c r="A268" s="88"/>
      <c r="B268" s="84" t="s">
        <v>350</v>
      </c>
      <c r="C268" s="85">
        <v>97.3333333333333</v>
      </c>
      <c r="D268" s="86"/>
      <c r="E268" s="86"/>
      <c r="F268" s="86"/>
      <c r="G268" s="87"/>
      <c r="H268" s="88"/>
      <c r="I268" s="88"/>
      <c r="J268" s="88"/>
      <c r="K268" s="94"/>
      <c r="L268" s="94"/>
      <c r="M268" s="95"/>
    </row>
    <row r="269" s="74" customFormat="1" spans="1:13">
      <c r="A269" s="83" t="s">
        <v>40</v>
      </c>
      <c r="B269" s="84" t="s">
        <v>567</v>
      </c>
      <c r="C269" s="85">
        <v>97.3333333333333</v>
      </c>
      <c r="D269" s="86"/>
      <c r="E269" s="86"/>
      <c r="F269" s="86"/>
      <c r="G269" s="87"/>
      <c r="H269" s="83">
        <f>COUNT(C269:C277)</f>
        <v>9</v>
      </c>
      <c r="I269" s="83">
        <f>COUNTIF(C269:C277,"&gt;=95")</f>
        <v>9</v>
      </c>
      <c r="J269" s="83">
        <f>COUNTIF(C269:C277,"&lt;85")</f>
        <v>0</v>
      </c>
      <c r="K269" s="92">
        <f>I269/H269</f>
        <v>1</v>
      </c>
      <c r="L269" s="92">
        <f>J269/H269</f>
        <v>0</v>
      </c>
      <c r="M269" s="93">
        <f>K269*60+40</f>
        <v>100</v>
      </c>
    </row>
    <row r="270" s="74" customFormat="1" spans="1:13">
      <c r="A270" s="88"/>
      <c r="B270" s="84" t="s">
        <v>568</v>
      </c>
      <c r="C270" s="85">
        <v>95.3333333333333</v>
      </c>
      <c r="D270" s="86"/>
      <c r="E270" s="86"/>
      <c r="F270" s="86"/>
      <c r="G270" s="87"/>
      <c r="H270" s="88"/>
      <c r="I270" s="88"/>
      <c r="J270" s="88"/>
      <c r="K270" s="94"/>
      <c r="L270" s="94"/>
      <c r="M270" s="95"/>
    </row>
    <row r="271" s="74" customFormat="1" spans="1:13">
      <c r="A271" s="88"/>
      <c r="B271" s="84" t="s">
        <v>569</v>
      </c>
      <c r="C271" s="85">
        <v>97.3333333333333</v>
      </c>
      <c r="D271" s="86"/>
      <c r="E271" s="86"/>
      <c r="F271" s="86"/>
      <c r="G271" s="87"/>
      <c r="H271" s="88"/>
      <c r="I271" s="88"/>
      <c r="J271" s="88"/>
      <c r="K271" s="94"/>
      <c r="L271" s="94"/>
      <c r="M271" s="95"/>
    </row>
    <row r="272" s="74" customFormat="1" spans="1:13">
      <c r="A272" s="88"/>
      <c r="B272" s="84" t="s">
        <v>570</v>
      </c>
      <c r="C272" s="85">
        <v>95.3333333333333</v>
      </c>
      <c r="D272" s="86"/>
      <c r="E272" s="86"/>
      <c r="F272" s="86"/>
      <c r="G272" s="87"/>
      <c r="H272" s="88"/>
      <c r="I272" s="88"/>
      <c r="J272" s="88"/>
      <c r="K272" s="94"/>
      <c r="L272" s="94"/>
      <c r="M272" s="95"/>
    </row>
    <row r="273" s="74" customFormat="1" spans="1:13">
      <c r="A273" s="88"/>
      <c r="B273" s="84" t="s">
        <v>571</v>
      </c>
      <c r="C273" s="85">
        <v>96.6666666666667</v>
      </c>
      <c r="D273" s="86"/>
      <c r="E273" s="86"/>
      <c r="F273" s="86"/>
      <c r="G273" s="87"/>
      <c r="H273" s="88"/>
      <c r="I273" s="88"/>
      <c r="J273" s="88"/>
      <c r="K273" s="94"/>
      <c r="L273" s="94"/>
      <c r="M273" s="95"/>
    </row>
    <row r="274" s="74" customFormat="1" spans="1:13">
      <c r="A274" s="88"/>
      <c r="B274" s="84" t="s">
        <v>572</v>
      </c>
      <c r="C274" s="85">
        <v>97.3333333333333</v>
      </c>
      <c r="D274" s="86"/>
      <c r="E274" s="86"/>
      <c r="F274" s="86"/>
      <c r="G274" s="87"/>
      <c r="H274" s="88"/>
      <c r="I274" s="88"/>
      <c r="J274" s="88"/>
      <c r="K274" s="94"/>
      <c r="L274" s="94"/>
      <c r="M274" s="95"/>
    </row>
    <row r="275" s="74" customFormat="1" spans="1:13">
      <c r="A275" s="88"/>
      <c r="B275" s="84" t="s">
        <v>573</v>
      </c>
      <c r="C275" s="85">
        <v>97</v>
      </c>
      <c r="D275" s="86"/>
      <c r="E275" s="86"/>
      <c r="F275" s="86"/>
      <c r="G275" s="87"/>
      <c r="H275" s="88"/>
      <c r="I275" s="88"/>
      <c r="J275" s="88"/>
      <c r="K275" s="94"/>
      <c r="L275" s="94"/>
      <c r="M275" s="95"/>
    </row>
    <row r="276" s="74" customFormat="1" spans="1:13">
      <c r="A276" s="88"/>
      <c r="B276" s="84" t="s">
        <v>574</v>
      </c>
      <c r="C276" s="85">
        <v>96.6666666666667</v>
      </c>
      <c r="D276" s="86"/>
      <c r="E276" s="86"/>
      <c r="F276" s="86"/>
      <c r="G276" s="87"/>
      <c r="H276" s="88"/>
      <c r="I276" s="88"/>
      <c r="J276" s="88"/>
      <c r="K276" s="94"/>
      <c r="L276" s="94"/>
      <c r="M276" s="95"/>
    </row>
    <row r="277" s="74" customFormat="1" spans="1:13">
      <c r="A277" s="88"/>
      <c r="B277" s="84" t="s">
        <v>575</v>
      </c>
      <c r="C277" s="85">
        <v>96</v>
      </c>
      <c r="D277" s="86"/>
      <c r="E277" s="86"/>
      <c r="F277" s="86"/>
      <c r="G277" s="87"/>
      <c r="H277" s="88"/>
      <c r="I277" s="88"/>
      <c r="J277" s="88"/>
      <c r="K277" s="94"/>
      <c r="L277" s="94"/>
      <c r="M277" s="95"/>
    </row>
    <row r="278" s="74" customFormat="1" spans="1:13">
      <c r="A278" s="83" t="s">
        <v>41</v>
      </c>
      <c r="B278" s="84" t="s">
        <v>327</v>
      </c>
      <c r="C278" s="85">
        <v>98</v>
      </c>
      <c r="D278" s="86"/>
      <c r="E278" s="86"/>
      <c r="F278" s="86"/>
      <c r="G278" s="87"/>
      <c r="H278" s="83">
        <f>COUNT(C278:C288)</f>
        <v>11</v>
      </c>
      <c r="I278" s="83">
        <f>COUNTIF(C278:C288,"&gt;=95")</f>
        <v>10</v>
      </c>
      <c r="J278" s="83">
        <f>COUNTIF(C278:C288,"&lt;85")</f>
        <v>0</v>
      </c>
      <c r="K278" s="92">
        <f>I278/H278</f>
        <v>0.909090909090909</v>
      </c>
      <c r="L278" s="92">
        <f>J278/H278</f>
        <v>0</v>
      </c>
      <c r="M278" s="93">
        <f>K278*60+40</f>
        <v>94.5454545454545</v>
      </c>
    </row>
    <row r="279" s="74" customFormat="1" spans="1:13">
      <c r="A279" s="88"/>
      <c r="B279" s="84" t="s">
        <v>567</v>
      </c>
      <c r="C279" s="85">
        <v>97.3333333333333</v>
      </c>
      <c r="D279" s="86"/>
      <c r="E279" s="86"/>
      <c r="F279" s="86"/>
      <c r="G279" s="87"/>
      <c r="H279" s="88"/>
      <c r="I279" s="88"/>
      <c r="J279" s="88"/>
      <c r="K279" s="94"/>
      <c r="L279" s="94"/>
      <c r="M279" s="95"/>
    </row>
    <row r="280" s="74" customFormat="1" spans="1:13">
      <c r="A280" s="88"/>
      <c r="B280" s="84" t="s">
        <v>576</v>
      </c>
      <c r="C280" s="85">
        <v>98</v>
      </c>
      <c r="D280" s="86"/>
      <c r="E280" s="86"/>
      <c r="F280" s="86"/>
      <c r="G280" s="87"/>
      <c r="H280" s="88"/>
      <c r="I280" s="88"/>
      <c r="J280" s="88"/>
      <c r="K280" s="94"/>
      <c r="L280" s="94"/>
      <c r="M280" s="95"/>
    </row>
    <row r="281" s="74" customFormat="1" spans="1:13">
      <c r="A281" s="88"/>
      <c r="B281" s="84" t="s">
        <v>577</v>
      </c>
      <c r="C281" s="85">
        <v>96</v>
      </c>
      <c r="D281" s="86"/>
      <c r="E281" s="86"/>
      <c r="F281" s="86"/>
      <c r="G281" s="87"/>
      <c r="H281" s="88"/>
      <c r="I281" s="88"/>
      <c r="J281" s="88"/>
      <c r="K281" s="94"/>
      <c r="L281" s="94"/>
      <c r="M281" s="95"/>
    </row>
    <row r="282" s="74" customFormat="1" spans="1:13">
      <c r="A282" s="88"/>
      <c r="B282" s="84" t="s">
        <v>377</v>
      </c>
      <c r="C282" s="85">
        <v>98</v>
      </c>
      <c r="D282" s="86"/>
      <c r="E282" s="86"/>
      <c r="F282" s="86"/>
      <c r="G282" s="87"/>
      <c r="H282" s="88"/>
      <c r="I282" s="88"/>
      <c r="J282" s="88"/>
      <c r="K282" s="94"/>
      <c r="L282" s="94"/>
      <c r="M282" s="95"/>
    </row>
    <row r="283" s="74" customFormat="1" spans="1:13">
      <c r="A283" s="88"/>
      <c r="B283" s="84" t="s">
        <v>523</v>
      </c>
      <c r="C283" s="85">
        <v>95.6666666666667</v>
      </c>
      <c r="D283" s="86"/>
      <c r="E283" s="86"/>
      <c r="F283" s="86"/>
      <c r="G283" s="87"/>
      <c r="H283" s="88"/>
      <c r="I283" s="88"/>
      <c r="J283" s="88"/>
      <c r="K283" s="94"/>
      <c r="L283" s="94"/>
      <c r="M283" s="95"/>
    </row>
    <row r="284" s="74" customFormat="1" spans="1:13">
      <c r="A284" s="88"/>
      <c r="B284" s="84" t="s">
        <v>578</v>
      </c>
      <c r="C284" s="85">
        <v>95.3333333333333</v>
      </c>
      <c r="D284" s="86"/>
      <c r="E284" s="86"/>
      <c r="F284" s="86"/>
      <c r="G284" s="87"/>
      <c r="H284" s="88"/>
      <c r="I284" s="88"/>
      <c r="J284" s="88"/>
      <c r="K284" s="94"/>
      <c r="L284" s="94"/>
      <c r="M284" s="95"/>
    </row>
    <row r="285" s="74" customFormat="1" spans="1:13">
      <c r="A285" s="88"/>
      <c r="B285" s="84" t="s">
        <v>579</v>
      </c>
      <c r="C285" s="85">
        <v>94.3333333333333</v>
      </c>
      <c r="D285" s="86"/>
      <c r="E285" s="86"/>
      <c r="F285" s="86"/>
      <c r="G285" s="87"/>
      <c r="H285" s="88"/>
      <c r="I285" s="88"/>
      <c r="J285" s="88"/>
      <c r="K285" s="94"/>
      <c r="L285" s="94"/>
      <c r="M285" s="95"/>
    </row>
    <row r="286" s="74" customFormat="1" spans="1:13">
      <c r="A286" s="88"/>
      <c r="B286" s="84" t="s">
        <v>580</v>
      </c>
      <c r="C286" s="85">
        <v>96</v>
      </c>
      <c r="D286" s="86"/>
      <c r="E286" s="86"/>
      <c r="F286" s="86"/>
      <c r="G286" s="87"/>
      <c r="H286" s="88"/>
      <c r="I286" s="88"/>
      <c r="J286" s="88"/>
      <c r="K286" s="94"/>
      <c r="L286" s="94"/>
      <c r="M286" s="95"/>
    </row>
    <row r="287" s="74" customFormat="1" spans="1:13">
      <c r="A287" s="88"/>
      <c r="B287" s="84" t="s">
        <v>581</v>
      </c>
      <c r="C287" s="85">
        <v>96</v>
      </c>
      <c r="D287" s="86"/>
      <c r="E287" s="86"/>
      <c r="F287" s="86"/>
      <c r="G287" s="87"/>
      <c r="H287" s="88"/>
      <c r="I287" s="88"/>
      <c r="J287" s="88"/>
      <c r="K287" s="94"/>
      <c r="L287" s="94"/>
      <c r="M287" s="95"/>
    </row>
    <row r="288" s="74" customFormat="1" spans="1:13">
      <c r="A288" s="88"/>
      <c r="B288" s="84" t="s">
        <v>582</v>
      </c>
      <c r="C288" s="85">
        <v>95.6666666666667</v>
      </c>
      <c r="D288" s="86"/>
      <c r="E288" s="86"/>
      <c r="F288" s="86"/>
      <c r="G288" s="87"/>
      <c r="H288" s="88"/>
      <c r="I288" s="88"/>
      <c r="J288" s="88"/>
      <c r="K288" s="94"/>
      <c r="L288" s="94"/>
      <c r="M288" s="95"/>
    </row>
    <row r="289" s="74" customFormat="1" spans="1:13">
      <c r="A289" s="83" t="s">
        <v>42</v>
      </c>
      <c r="B289" s="84" t="s">
        <v>583</v>
      </c>
      <c r="C289" s="85">
        <v>97.6666666666667</v>
      </c>
      <c r="D289" s="86"/>
      <c r="E289" s="86"/>
      <c r="F289" s="86"/>
      <c r="G289" s="87"/>
      <c r="H289" s="83">
        <f>COUNT(C289:C299)</f>
        <v>11</v>
      </c>
      <c r="I289" s="83">
        <f>COUNTIF(C289:C299,"&gt;=95")</f>
        <v>6</v>
      </c>
      <c r="J289" s="83">
        <f>COUNTIF(C289:C299,"&lt;85")</f>
        <v>0</v>
      </c>
      <c r="K289" s="92">
        <f>I289/H289</f>
        <v>0.545454545454545</v>
      </c>
      <c r="L289" s="92">
        <f>J289/H289</f>
        <v>0</v>
      </c>
      <c r="M289" s="93">
        <f>K289*60+40</f>
        <v>72.7272727272727</v>
      </c>
    </row>
    <row r="290" s="74" customFormat="1" spans="1:13">
      <c r="A290" s="88"/>
      <c r="B290" s="84" t="s">
        <v>584</v>
      </c>
      <c r="C290" s="85">
        <v>97.3333333333333</v>
      </c>
      <c r="D290" s="86"/>
      <c r="E290" s="86"/>
      <c r="F290" s="86"/>
      <c r="G290" s="87"/>
      <c r="H290" s="88"/>
      <c r="I290" s="88"/>
      <c r="J290" s="88"/>
      <c r="K290" s="94"/>
      <c r="L290" s="94"/>
      <c r="M290" s="95"/>
    </row>
    <row r="291" s="74" customFormat="1" spans="1:13">
      <c r="A291" s="88"/>
      <c r="B291" s="84" t="s">
        <v>389</v>
      </c>
      <c r="C291" s="85">
        <v>97</v>
      </c>
      <c r="D291" s="86"/>
      <c r="E291" s="86"/>
      <c r="F291" s="86"/>
      <c r="G291" s="87"/>
      <c r="H291" s="88"/>
      <c r="I291" s="88"/>
      <c r="J291" s="88"/>
      <c r="K291" s="94"/>
      <c r="L291" s="94"/>
      <c r="M291" s="95"/>
    </row>
    <row r="292" s="74" customFormat="1" spans="1:13">
      <c r="A292" s="88"/>
      <c r="B292" s="84" t="s">
        <v>585</v>
      </c>
      <c r="C292" s="85">
        <v>93.6666666666667</v>
      </c>
      <c r="D292" s="86"/>
      <c r="E292" s="86"/>
      <c r="F292" s="86"/>
      <c r="G292" s="87"/>
      <c r="H292" s="88"/>
      <c r="I292" s="88"/>
      <c r="J292" s="88"/>
      <c r="K292" s="94"/>
      <c r="L292" s="94"/>
      <c r="M292" s="95"/>
    </row>
    <row r="293" s="74" customFormat="1" spans="1:13">
      <c r="A293" s="88"/>
      <c r="B293" s="84" t="s">
        <v>586</v>
      </c>
      <c r="C293" s="85">
        <v>96</v>
      </c>
      <c r="D293" s="86"/>
      <c r="E293" s="86"/>
      <c r="F293" s="86"/>
      <c r="G293" s="87"/>
      <c r="H293" s="88"/>
      <c r="I293" s="88"/>
      <c r="J293" s="88"/>
      <c r="K293" s="94"/>
      <c r="L293" s="94"/>
      <c r="M293" s="95"/>
    </row>
    <row r="294" s="74" customFormat="1" spans="1:13">
      <c r="A294" s="88"/>
      <c r="B294" s="84" t="s">
        <v>587</v>
      </c>
      <c r="C294" s="85">
        <v>89.3333333333333</v>
      </c>
      <c r="D294" s="86"/>
      <c r="E294" s="86"/>
      <c r="F294" s="86"/>
      <c r="G294" s="87"/>
      <c r="H294" s="88"/>
      <c r="I294" s="88"/>
      <c r="J294" s="88"/>
      <c r="K294" s="94"/>
      <c r="L294" s="94"/>
      <c r="M294" s="95"/>
    </row>
    <row r="295" s="74" customFormat="1" spans="1:13">
      <c r="A295" s="88"/>
      <c r="B295" s="84" t="s">
        <v>588</v>
      </c>
      <c r="C295" s="85">
        <v>94.6666666666667</v>
      </c>
      <c r="D295" s="86"/>
      <c r="E295" s="86"/>
      <c r="F295" s="86"/>
      <c r="G295" s="87"/>
      <c r="H295" s="88"/>
      <c r="I295" s="88"/>
      <c r="J295" s="88"/>
      <c r="K295" s="94"/>
      <c r="L295" s="94"/>
      <c r="M295" s="95"/>
    </row>
    <row r="296" s="74" customFormat="1" spans="1:13">
      <c r="A296" s="88"/>
      <c r="B296" s="84" t="s">
        <v>589</v>
      </c>
      <c r="C296" s="85">
        <v>93</v>
      </c>
      <c r="D296" s="86"/>
      <c r="E296" s="86"/>
      <c r="F296" s="86"/>
      <c r="G296" s="87"/>
      <c r="H296" s="88"/>
      <c r="I296" s="88"/>
      <c r="J296" s="88"/>
      <c r="K296" s="94"/>
      <c r="L296" s="94"/>
      <c r="M296" s="95"/>
    </row>
    <row r="297" s="74" customFormat="1" spans="1:13">
      <c r="A297" s="88"/>
      <c r="B297" s="84" t="s">
        <v>590</v>
      </c>
      <c r="C297" s="85">
        <v>96</v>
      </c>
      <c r="D297" s="86"/>
      <c r="E297" s="86"/>
      <c r="F297" s="86"/>
      <c r="G297" s="87"/>
      <c r="H297" s="88"/>
      <c r="I297" s="88"/>
      <c r="J297" s="88"/>
      <c r="K297" s="94"/>
      <c r="L297" s="94"/>
      <c r="M297" s="95"/>
    </row>
    <row r="298" s="74" customFormat="1" spans="1:13">
      <c r="A298" s="88"/>
      <c r="B298" s="84" t="s">
        <v>591</v>
      </c>
      <c r="C298" s="85">
        <v>92</v>
      </c>
      <c r="D298" s="86"/>
      <c r="E298" s="86"/>
      <c r="F298" s="86"/>
      <c r="G298" s="87"/>
      <c r="H298" s="88"/>
      <c r="I298" s="88"/>
      <c r="J298" s="88"/>
      <c r="K298" s="94"/>
      <c r="L298" s="94"/>
      <c r="M298" s="95"/>
    </row>
    <row r="299" s="74" customFormat="1" spans="1:13">
      <c r="A299" s="88"/>
      <c r="B299" s="84" t="s">
        <v>592</v>
      </c>
      <c r="C299" s="85">
        <v>95.3333333333333</v>
      </c>
      <c r="D299" s="86"/>
      <c r="E299" s="86"/>
      <c r="F299" s="86"/>
      <c r="G299" s="87"/>
      <c r="H299" s="88"/>
      <c r="I299" s="88"/>
      <c r="J299" s="88"/>
      <c r="K299" s="94"/>
      <c r="L299" s="94"/>
      <c r="M299" s="95"/>
    </row>
    <row r="300" s="74" customFormat="1" spans="1:13">
      <c r="A300" s="83" t="s">
        <v>43</v>
      </c>
      <c r="B300" s="84" t="s">
        <v>560</v>
      </c>
      <c r="C300" s="85">
        <v>96.3333333333333</v>
      </c>
      <c r="D300" s="86"/>
      <c r="E300" s="86"/>
      <c r="F300" s="86"/>
      <c r="G300" s="87"/>
      <c r="H300" s="83">
        <f>COUNT(C300:C314)</f>
        <v>15</v>
      </c>
      <c r="I300" s="83">
        <f>COUNTIF(C300:C314,"&gt;=95")</f>
        <v>12</v>
      </c>
      <c r="J300" s="83">
        <f>COUNTIF(C300:C314,"&lt;85")</f>
        <v>0</v>
      </c>
      <c r="K300" s="92">
        <f>I300/H300</f>
        <v>0.8</v>
      </c>
      <c r="L300" s="92">
        <f>J300/H300</f>
        <v>0</v>
      </c>
      <c r="M300" s="93">
        <f>K300*60+40</f>
        <v>88</v>
      </c>
    </row>
    <row r="301" s="74" customFormat="1" spans="1:13">
      <c r="A301" s="88"/>
      <c r="B301" s="84" t="s">
        <v>593</v>
      </c>
      <c r="C301" s="85">
        <v>98.3333333333333</v>
      </c>
      <c r="D301" s="86"/>
      <c r="E301" s="86"/>
      <c r="F301" s="86"/>
      <c r="G301" s="87"/>
      <c r="H301" s="88"/>
      <c r="I301" s="88"/>
      <c r="J301" s="88"/>
      <c r="K301" s="94"/>
      <c r="L301" s="94"/>
      <c r="M301" s="95"/>
    </row>
    <row r="302" s="74" customFormat="1" spans="1:13">
      <c r="A302" s="88"/>
      <c r="B302" s="84" t="s">
        <v>594</v>
      </c>
      <c r="C302" s="85">
        <v>99</v>
      </c>
      <c r="D302" s="86"/>
      <c r="E302" s="86"/>
      <c r="F302" s="86"/>
      <c r="G302" s="87"/>
      <c r="H302" s="88"/>
      <c r="I302" s="88"/>
      <c r="J302" s="88"/>
      <c r="K302" s="94"/>
      <c r="L302" s="94"/>
      <c r="M302" s="95"/>
    </row>
    <row r="303" s="74" customFormat="1" spans="1:13">
      <c r="A303" s="88"/>
      <c r="B303" s="84" t="s">
        <v>595</v>
      </c>
      <c r="C303" s="85">
        <v>96.3333333333333</v>
      </c>
      <c r="D303" s="86"/>
      <c r="E303" s="86"/>
      <c r="F303" s="86"/>
      <c r="G303" s="87"/>
      <c r="H303" s="88"/>
      <c r="I303" s="88"/>
      <c r="J303" s="88"/>
      <c r="K303" s="94"/>
      <c r="L303" s="94"/>
      <c r="M303" s="95"/>
    </row>
    <row r="304" s="74" customFormat="1" spans="1:13">
      <c r="A304" s="88"/>
      <c r="B304" s="84" t="s">
        <v>596</v>
      </c>
      <c r="C304" s="85">
        <v>97.3333333333333</v>
      </c>
      <c r="D304" s="86"/>
      <c r="E304" s="86"/>
      <c r="F304" s="86"/>
      <c r="G304" s="87"/>
      <c r="H304" s="88"/>
      <c r="I304" s="88"/>
      <c r="J304" s="88"/>
      <c r="K304" s="94"/>
      <c r="L304" s="94"/>
      <c r="M304" s="95"/>
    </row>
    <row r="305" s="74" customFormat="1" spans="1:13">
      <c r="A305" s="88"/>
      <c r="B305" s="84" t="s">
        <v>413</v>
      </c>
      <c r="C305" s="85">
        <v>98</v>
      </c>
      <c r="D305" s="86"/>
      <c r="E305" s="86"/>
      <c r="F305" s="86"/>
      <c r="G305" s="87"/>
      <c r="H305" s="88"/>
      <c r="I305" s="88"/>
      <c r="J305" s="88"/>
      <c r="K305" s="94"/>
      <c r="L305" s="94"/>
      <c r="M305" s="95"/>
    </row>
    <row r="306" s="74" customFormat="1" spans="1:13">
      <c r="A306" s="88"/>
      <c r="B306" s="84" t="s">
        <v>585</v>
      </c>
      <c r="C306" s="85">
        <v>93.6666666666667</v>
      </c>
      <c r="D306" s="86"/>
      <c r="E306" s="86"/>
      <c r="F306" s="86"/>
      <c r="G306" s="87"/>
      <c r="H306" s="88"/>
      <c r="I306" s="88"/>
      <c r="J306" s="88"/>
      <c r="K306" s="94"/>
      <c r="L306" s="94"/>
      <c r="M306" s="95"/>
    </row>
    <row r="307" s="74" customFormat="1" spans="1:13">
      <c r="A307" s="88"/>
      <c r="B307" s="84" t="s">
        <v>597</v>
      </c>
      <c r="C307" s="85">
        <v>96.3333333333333</v>
      </c>
      <c r="D307" s="86"/>
      <c r="E307" s="86"/>
      <c r="F307" s="86"/>
      <c r="G307" s="87"/>
      <c r="H307" s="88"/>
      <c r="I307" s="88"/>
      <c r="J307" s="88"/>
      <c r="K307" s="94"/>
      <c r="L307" s="94"/>
      <c r="M307" s="95"/>
    </row>
    <row r="308" s="74" customFormat="1" spans="1:13">
      <c r="A308" s="88"/>
      <c r="B308" s="84" t="s">
        <v>598</v>
      </c>
      <c r="C308" s="85">
        <v>97.3333333333333</v>
      </c>
      <c r="D308" s="86"/>
      <c r="E308" s="86"/>
      <c r="F308" s="86"/>
      <c r="G308" s="87"/>
      <c r="H308" s="88"/>
      <c r="I308" s="88"/>
      <c r="J308" s="88"/>
      <c r="K308" s="94"/>
      <c r="L308" s="94"/>
      <c r="M308" s="95"/>
    </row>
    <row r="309" s="74" customFormat="1" spans="1:13">
      <c r="A309" s="88"/>
      <c r="B309" s="84" t="s">
        <v>599</v>
      </c>
      <c r="C309" s="85">
        <v>96.3333333333333</v>
      </c>
      <c r="D309" s="86"/>
      <c r="E309" s="86"/>
      <c r="F309" s="86"/>
      <c r="G309" s="87"/>
      <c r="H309" s="88"/>
      <c r="I309" s="88"/>
      <c r="J309" s="88"/>
      <c r="K309" s="94"/>
      <c r="L309" s="94"/>
      <c r="M309" s="95"/>
    </row>
    <row r="310" s="74" customFormat="1" spans="1:13">
      <c r="A310" s="88"/>
      <c r="B310" s="84" t="s">
        <v>600</v>
      </c>
      <c r="C310" s="85">
        <v>97</v>
      </c>
      <c r="D310" s="86"/>
      <c r="E310" s="86"/>
      <c r="F310" s="86"/>
      <c r="G310" s="87"/>
      <c r="H310" s="88"/>
      <c r="I310" s="88"/>
      <c r="J310" s="88"/>
      <c r="K310" s="94"/>
      <c r="L310" s="94"/>
      <c r="M310" s="95"/>
    </row>
    <row r="311" s="74" customFormat="1" spans="1:13">
      <c r="A311" s="88"/>
      <c r="B311" s="84" t="s">
        <v>601</v>
      </c>
      <c r="C311" s="85">
        <v>91.3333333333333</v>
      </c>
      <c r="D311" s="86"/>
      <c r="E311" s="86"/>
      <c r="F311" s="86"/>
      <c r="G311" s="87"/>
      <c r="H311" s="88"/>
      <c r="I311" s="88"/>
      <c r="J311" s="88"/>
      <c r="K311" s="94"/>
      <c r="L311" s="94"/>
      <c r="M311" s="95"/>
    </row>
    <row r="312" s="74" customFormat="1" spans="1:13">
      <c r="A312" s="88"/>
      <c r="B312" s="84" t="s">
        <v>602</v>
      </c>
      <c r="C312" s="85">
        <v>96.6666666666667</v>
      </c>
      <c r="D312" s="86"/>
      <c r="E312" s="86"/>
      <c r="F312" s="86"/>
      <c r="G312" s="87"/>
      <c r="H312" s="88"/>
      <c r="I312" s="88"/>
      <c r="J312" s="88"/>
      <c r="K312" s="94"/>
      <c r="L312" s="94"/>
      <c r="M312" s="95"/>
    </row>
    <row r="313" s="74" customFormat="1" spans="1:13">
      <c r="A313" s="88"/>
      <c r="B313" s="84" t="s">
        <v>603</v>
      </c>
      <c r="C313" s="85">
        <v>97.3333333333333</v>
      </c>
      <c r="D313" s="86"/>
      <c r="E313" s="86"/>
      <c r="F313" s="86"/>
      <c r="G313" s="87"/>
      <c r="H313" s="88"/>
      <c r="I313" s="88"/>
      <c r="J313" s="88"/>
      <c r="K313" s="94"/>
      <c r="L313" s="94"/>
      <c r="M313" s="95"/>
    </row>
    <row r="314" s="74" customFormat="1" spans="1:13">
      <c r="A314" s="88"/>
      <c r="B314" s="84" t="s">
        <v>604</v>
      </c>
      <c r="C314" s="85">
        <v>94</v>
      </c>
      <c r="D314" s="86"/>
      <c r="E314" s="86"/>
      <c r="F314" s="86"/>
      <c r="G314" s="87"/>
      <c r="H314" s="88"/>
      <c r="I314" s="88"/>
      <c r="J314" s="88"/>
      <c r="K314" s="94"/>
      <c r="L314" s="94"/>
      <c r="M314" s="95"/>
    </row>
    <row r="315" s="74" customFormat="1" spans="1:14">
      <c r="A315" s="96" t="s">
        <v>46</v>
      </c>
      <c r="B315" s="97" t="s">
        <v>605</v>
      </c>
      <c r="C315" s="98">
        <v>100</v>
      </c>
      <c r="D315" s="99"/>
      <c r="E315" s="99"/>
      <c r="F315" s="99"/>
      <c r="G315" s="100"/>
      <c r="H315" s="101">
        <f>COUNT(C315:C329)</f>
        <v>15</v>
      </c>
      <c r="I315" s="108">
        <f>COUNTIF(C315:C329,"&gt;=95")</f>
        <v>10</v>
      </c>
      <c r="J315" s="108">
        <f>COUNTIF(C315:C329,"&lt;85")</f>
        <v>0</v>
      </c>
      <c r="K315" s="109">
        <f>I315/H315</f>
        <v>0.666666666666667</v>
      </c>
      <c r="L315" s="109">
        <f>J315/H315</f>
        <v>0</v>
      </c>
      <c r="M315" s="110">
        <f>K315*60+40</f>
        <v>80</v>
      </c>
      <c r="N315" s="75"/>
    </row>
    <row r="316" s="74" customFormat="1" spans="1:14">
      <c r="A316" s="102"/>
      <c r="B316" s="97" t="s">
        <v>606</v>
      </c>
      <c r="C316" s="98">
        <v>99</v>
      </c>
      <c r="D316" s="100"/>
      <c r="E316" s="100"/>
      <c r="F316" s="100"/>
      <c r="G316" s="100"/>
      <c r="H316" s="103"/>
      <c r="I316" s="111"/>
      <c r="J316" s="111"/>
      <c r="K316" s="112"/>
      <c r="L316" s="112"/>
      <c r="M316" s="113"/>
      <c r="N316" s="75"/>
    </row>
    <row r="317" s="74" customFormat="1" spans="1:14">
      <c r="A317" s="102"/>
      <c r="B317" s="97" t="s">
        <v>607</v>
      </c>
      <c r="C317" s="98">
        <v>96.3333333333333</v>
      </c>
      <c r="D317" s="104"/>
      <c r="E317" s="104"/>
      <c r="F317" s="105"/>
      <c r="G317" s="100"/>
      <c r="H317" s="103"/>
      <c r="I317" s="111"/>
      <c r="J317" s="111"/>
      <c r="K317" s="112"/>
      <c r="L317" s="112"/>
      <c r="M317" s="113"/>
      <c r="N317" s="75"/>
    </row>
    <row r="318" s="74" customFormat="1" spans="1:14">
      <c r="A318" s="102"/>
      <c r="B318" s="97" t="s">
        <v>608</v>
      </c>
      <c r="C318" s="98">
        <v>96.3333333333333</v>
      </c>
      <c r="D318" s="100"/>
      <c r="E318" s="100"/>
      <c r="F318" s="106"/>
      <c r="G318" s="100"/>
      <c r="H318" s="103"/>
      <c r="I318" s="111"/>
      <c r="J318" s="111"/>
      <c r="K318" s="112"/>
      <c r="L318" s="112"/>
      <c r="M318" s="113"/>
      <c r="N318" s="75"/>
    </row>
    <row r="319" s="74" customFormat="1" spans="1:14">
      <c r="A319" s="102"/>
      <c r="B319" s="97" t="s">
        <v>609</v>
      </c>
      <c r="C319" s="98">
        <v>98.3333333333333</v>
      </c>
      <c r="D319" s="99"/>
      <c r="E319" s="99"/>
      <c r="F319" s="107"/>
      <c r="G319" s="100"/>
      <c r="H319" s="103"/>
      <c r="I319" s="111"/>
      <c r="J319" s="111"/>
      <c r="K319" s="112"/>
      <c r="L319" s="112"/>
      <c r="M319" s="113"/>
      <c r="N319" s="75"/>
    </row>
    <row r="320" s="74" customFormat="1" spans="1:14">
      <c r="A320" s="102"/>
      <c r="B320" s="97" t="s">
        <v>610</v>
      </c>
      <c r="C320" s="98">
        <v>95</v>
      </c>
      <c r="D320" s="106"/>
      <c r="E320" s="99"/>
      <c r="F320" s="107"/>
      <c r="G320" s="100"/>
      <c r="H320" s="103"/>
      <c r="I320" s="111"/>
      <c r="J320" s="111"/>
      <c r="K320" s="112"/>
      <c r="L320" s="112"/>
      <c r="M320" s="113"/>
      <c r="N320" s="75"/>
    </row>
    <row r="321" s="74" customFormat="1" spans="1:14">
      <c r="A321" s="102"/>
      <c r="B321" s="97" t="s">
        <v>611</v>
      </c>
      <c r="C321" s="98">
        <v>90.6666666666667</v>
      </c>
      <c r="D321" s="99"/>
      <c r="E321" s="99"/>
      <c r="F321" s="107"/>
      <c r="G321" s="100"/>
      <c r="H321" s="103"/>
      <c r="I321" s="111"/>
      <c r="J321" s="111"/>
      <c r="K321" s="112"/>
      <c r="L321" s="112"/>
      <c r="M321" s="113"/>
      <c r="N321" s="75"/>
    </row>
    <row r="322" s="74" customFormat="1" spans="1:14">
      <c r="A322" s="102"/>
      <c r="B322" s="97" t="s">
        <v>612</v>
      </c>
      <c r="C322" s="98">
        <v>95.6666666666667</v>
      </c>
      <c r="D322" s="99"/>
      <c r="E322" s="99"/>
      <c r="F322" s="107"/>
      <c r="G322" s="100"/>
      <c r="H322" s="103"/>
      <c r="I322" s="111"/>
      <c r="J322" s="111"/>
      <c r="K322" s="112"/>
      <c r="L322" s="112"/>
      <c r="M322" s="113"/>
      <c r="N322" s="75"/>
    </row>
    <row r="323" s="74" customFormat="1" spans="1:14">
      <c r="A323" s="102"/>
      <c r="B323" s="97" t="s">
        <v>613</v>
      </c>
      <c r="C323" s="98">
        <v>95.3333333333333</v>
      </c>
      <c r="D323" s="99"/>
      <c r="E323" s="99"/>
      <c r="F323" s="107"/>
      <c r="G323" s="100"/>
      <c r="H323" s="103"/>
      <c r="I323" s="111"/>
      <c r="J323" s="111"/>
      <c r="K323" s="112"/>
      <c r="L323" s="112"/>
      <c r="M323" s="113"/>
      <c r="N323" s="75"/>
    </row>
    <row r="324" s="74" customFormat="1" spans="1:14">
      <c r="A324" s="102"/>
      <c r="B324" s="97" t="s">
        <v>614</v>
      </c>
      <c r="C324" s="98">
        <v>95.3333333333333</v>
      </c>
      <c r="D324" s="99"/>
      <c r="E324" s="99"/>
      <c r="F324" s="107"/>
      <c r="G324" s="100"/>
      <c r="H324" s="103"/>
      <c r="I324" s="111"/>
      <c r="J324" s="111"/>
      <c r="K324" s="112"/>
      <c r="L324" s="112"/>
      <c r="M324" s="113"/>
      <c r="N324" s="75"/>
    </row>
    <row r="325" s="74" customFormat="1" spans="1:14">
      <c r="A325" s="102"/>
      <c r="B325" s="97" t="s">
        <v>615</v>
      </c>
      <c r="C325" s="98">
        <v>94.6666666666667</v>
      </c>
      <c r="D325" s="99"/>
      <c r="E325" s="99"/>
      <c r="F325" s="107"/>
      <c r="G325" s="100"/>
      <c r="H325" s="103"/>
      <c r="I325" s="111"/>
      <c r="J325" s="111"/>
      <c r="K325" s="112"/>
      <c r="L325" s="112"/>
      <c r="M325" s="113"/>
      <c r="N325" s="75"/>
    </row>
    <row r="326" s="74" customFormat="1" spans="1:14">
      <c r="A326" s="102"/>
      <c r="B326" s="97" t="s">
        <v>616</v>
      </c>
      <c r="C326" s="98">
        <v>91.3333333333333</v>
      </c>
      <c r="D326" s="99"/>
      <c r="E326" s="99"/>
      <c r="F326" s="107"/>
      <c r="G326" s="100"/>
      <c r="H326" s="103"/>
      <c r="I326" s="111"/>
      <c r="J326" s="111"/>
      <c r="K326" s="112"/>
      <c r="L326" s="112"/>
      <c r="M326" s="113"/>
      <c r="N326" s="75"/>
    </row>
    <row r="327" s="74" customFormat="1" spans="1:14">
      <c r="A327" s="102"/>
      <c r="B327" s="97" t="s">
        <v>617</v>
      </c>
      <c r="C327" s="98">
        <v>95</v>
      </c>
      <c r="D327" s="99"/>
      <c r="E327" s="99"/>
      <c r="F327" s="107"/>
      <c r="G327" s="100"/>
      <c r="H327" s="103"/>
      <c r="I327" s="111"/>
      <c r="J327" s="111"/>
      <c r="K327" s="112"/>
      <c r="L327" s="112"/>
      <c r="M327" s="113"/>
      <c r="N327" s="75"/>
    </row>
    <row r="328" s="74" customFormat="1" spans="1:14">
      <c r="A328" s="102"/>
      <c r="B328" s="97" t="s">
        <v>618</v>
      </c>
      <c r="C328" s="98">
        <v>90.3333333333333</v>
      </c>
      <c r="D328" s="99"/>
      <c r="E328" s="99"/>
      <c r="F328" s="107"/>
      <c r="G328" s="100"/>
      <c r="H328" s="103"/>
      <c r="I328" s="111"/>
      <c r="J328" s="111"/>
      <c r="K328" s="112"/>
      <c r="L328" s="112"/>
      <c r="M328" s="113"/>
      <c r="N328" s="75"/>
    </row>
    <row r="329" s="74" customFormat="1" spans="1:14">
      <c r="A329" s="102"/>
      <c r="B329" s="97" t="s">
        <v>619</v>
      </c>
      <c r="C329" s="98">
        <v>90.3333333333333</v>
      </c>
      <c r="D329" s="99"/>
      <c r="E329" s="99"/>
      <c r="F329" s="107"/>
      <c r="G329" s="100"/>
      <c r="H329" s="103"/>
      <c r="I329" s="111"/>
      <c r="J329" s="111"/>
      <c r="K329" s="112"/>
      <c r="L329" s="112"/>
      <c r="M329" s="125"/>
      <c r="N329" s="75"/>
    </row>
    <row r="330" s="74" customFormat="1" spans="1:14">
      <c r="A330" s="114" t="s">
        <v>48</v>
      </c>
      <c r="B330" s="97" t="s">
        <v>620</v>
      </c>
      <c r="C330" s="98">
        <v>99.3333333333333</v>
      </c>
      <c r="D330" s="99"/>
      <c r="E330" s="99"/>
      <c r="F330" s="107"/>
      <c r="G330" s="100"/>
      <c r="H330" s="101">
        <f>COUNT(C330:C342)</f>
        <v>13</v>
      </c>
      <c r="I330" s="104">
        <f>COUNTIF(C330:C342,"&gt;=95")</f>
        <v>9</v>
      </c>
      <c r="J330" s="104">
        <f>COUNTIF(C330:C342,"&lt;85")</f>
        <v>0</v>
      </c>
      <c r="K330" s="109">
        <f>I330/H330</f>
        <v>0.692307692307692</v>
      </c>
      <c r="L330" s="126">
        <f>J330/H330</f>
        <v>0</v>
      </c>
      <c r="M330" s="127">
        <f>K330*60+40</f>
        <v>81.5384615384615</v>
      </c>
      <c r="N330" s="75"/>
    </row>
    <row r="331" s="74" customFormat="1" spans="1:14">
      <c r="A331" s="115"/>
      <c r="B331" s="97" t="s">
        <v>621</v>
      </c>
      <c r="C331" s="98">
        <v>99</v>
      </c>
      <c r="D331" s="99"/>
      <c r="E331" s="99"/>
      <c r="F331" s="107"/>
      <c r="G331" s="100"/>
      <c r="H331" s="103"/>
      <c r="I331" s="104"/>
      <c r="J331" s="104"/>
      <c r="K331" s="112"/>
      <c r="L331" s="126"/>
      <c r="M331" s="127"/>
      <c r="N331" s="75"/>
    </row>
    <row r="332" s="74" customFormat="1" spans="1:14">
      <c r="A332" s="115"/>
      <c r="B332" s="97" t="s">
        <v>622</v>
      </c>
      <c r="C332" s="98">
        <v>100</v>
      </c>
      <c r="D332" s="99"/>
      <c r="E332" s="99"/>
      <c r="F332" s="107"/>
      <c r="G332" s="100"/>
      <c r="H332" s="103"/>
      <c r="I332" s="104"/>
      <c r="J332" s="104"/>
      <c r="K332" s="112"/>
      <c r="L332" s="126"/>
      <c r="M332" s="127"/>
      <c r="N332" s="75"/>
    </row>
    <row r="333" s="74" customFormat="1" spans="1:14">
      <c r="A333" s="115"/>
      <c r="B333" s="97" t="s">
        <v>623</v>
      </c>
      <c r="C333" s="98">
        <v>100</v>
      </c>
      <c r="D333" s="99"/>
      <c r="E333" s="99"/>
      <c r="F333" s="107"/>
      <c r="G333" s="100"/>
      <c r="H333" s="103"/>
      <c r="I333" s="104"/>
      <c r="J333" s="104"/>
      <c r="K333" s="112"/>
      <c r="L333" s="126"/>
      <c r="M333" s="127"/>
      <c r="N333" s="75"/>
    </row>
    <row r="334" s="74" customFormat="1" spans="1:14">
      <c r="A334" s="115"/>
      <c r="B334" s="97" t="s">
        <v>619</v>
      </c>
      <c r="C334" s="98">
        <v>90.3333333333333</v>
      </c>
      <c r="D334" s="99"/>
      <c r="E334" s="99"/>
      <c r="F334" s="107"/>
      <c r="G334" s="100"/>
      <c r="H334" s="103"/>
      <c r="I334" s="104"/>
      <c r="J334" s="104"/>
      <c r="K334" s="112"/>
      <c r="L334" s="126"/>
      <c r="M334" s="127"/>
      <c r="N334" s="75"/>
    </row>
    <row r="335" s="74" customFormat="1" spans="1:14">
      <c r="A335" s="115"/>
      <c r="B335" s="97" t="s">
        <v>624</v>
      </c>
      <c r="C335" s="98">
        <v>98.6666666666667</v>
      </c>
      <c r="D335" s="99"/>
      <c r="E335" s="99"/>
      <c r="F335" s="107"/>
      <c r="G335" s="100"/>
      <c r="H335" s="103"/>
      <c r="I335" s="104"/>
      <c r="J335" s="104"/>
      <c r="K335" s="112"/>
      <c r="L335" s="126"/>
      <c r="M335" s="127"/>
      <c r="N335" s="75"/>
    </row>
    <row r="336" s="74" customFormat="1" spans="1:14">
      <c r="A336" s="115"/>
      <c r="B336" s="97" t="s">
        <v>625</v>
      </c>
      <c r="C336" s="98">
        <v>95.6666666666667</v>
      </c>
      <c r="D336" s="99"/>
      <c r="E336" s="99"/>
      <c r="F336" s="107"/>
      <c r="G336" s="100"/>
      <c r="H336" s="103"/>
      <c r="I336" s="104"/>
      <c r="J336" s="104"/>
      <c r="K336" s="112"/>
      <c r="L336" s="126"/>
      <c r="M336" s="127"/>
      <c r="N336" s="75"/>
    </row>
    <row r="337" s="74" customFormat="1" spans="1:14">
      <c r="A337" s="115"/>
      <c r="B337" s="97" t="s">
        <v>626</v>
      </c>
      <c r="C337" s="98">
        <v>94.3333333333333</v>
      </c>
      <c r="D337" s="99"/>
      <c r="E337" s="99"/>
      <c r="F337" s="107"/>
      <c r="G337" s="100"/>
      <c r="H337" s="103"/>
      <c r="I337" s="104"/>
      <c r="J337" s="104"/>
      <c r="K337" s="112"/>
      <c r="L337" s="126"/>
      <c r="M337" s="127"/>
      <c r="N337" s="75"/>
    </row>
    <row r="338" s="74" customFormat="1" spans="1:14">
      <c r="A338" s="115"/>
      <c r="B338" s="97" t="s">
        <v>627</v>
      </c>
      <c r="C338" s="98">
        <v>88</v>
      </c>
      <c r="D338" s="99"/>
      <c r="E338" s="99"/>
      <c r="F338" s="107"/>
      <c r="G338" s="100"/>
      <c r="H338" s="103"/>
      <c r="I338" s="104"/>
      <c r="J338" s="104"/>
      <c r="K338" s="112"/>
      <c r="L338" s="126"/>
      <c r="M338" s="127"/>
      <c r="N338" s="75"/>
    </row>
    <row r="339" s="74" customFormat="1" spans="1:14">
      <c r="A339" s="115"/>
      <c r="B339" s="97" t="s">
        <v>628</v>
      </c>
      <c r="C339" s="98">
        <v>97</v>
      </c>
      <c r="D339" s="99"/>
      <c r="E339" s="99"/>
      <c r="F339" s="107"/>
      <c r="G339" s="100"/>
      <c r="H339" s="103"/>
      <c r="I339" s="104"/>
      <c r="J339" s="104"/>
      <c r="K339" s="112"/>
      <c r="L339" s="126"/>
      <c r="M339" s="127"/>
      <c r="N339" s="75"/>
    </row>
    <row r="340" s="74" customFormat="1" spans="1:14">
      <c r="A340" s="115"/>
      <c r="B340" s="97" t="s">
        <v>629</v>
      </c>
      <c r="C340" s="98">
        <v>94.3333333333333</v>
      </c>
      <c r="D340" s="99"/>
      <c r="E340" s="99"/>
      <c r="F340" s="107"/>
      <c r="G340" s="100"/>
      <c r="H340" s="103"/>
      <c r="I340" s="104"/>
      <c r="J340" s="104"/>
      <c r="K340" s="112"/>
      <c r="L340" s="126"/>
      <c r="M340" s="128"/>
      <c r="N340" s="75"/>
    </row>
    <row r="341" s="74" customFormat="1" spans="1:14">
      <c r="A341" s="115"/>
      <c r="B341" s="97" t="s">
        <v>630</v>
      </c>
      <c r="C341" s="98">
        <v>98.3333333333333</v>
      </c>
      <c r="D341" s="99"/>
      <c r="E341" s="99"/>
      <c r="F341" s="107"/>
      <c r="G341" s="100"/>
      <c r="H341" s="103"/>
      <c r="I341" s="104"/>
      <c r="J341" s="104"/>
      <c r="K341" s="112"/>
      <c r="L341" s="126"/>
      <c r="M341" s="128"/>
      <c r="N341" s="75"/>
    </row>
    <row r="342" s="74" customFormat="1" spans="1:14">
      <c r="A342" s="115"/>
      <c r="B342" s="116" t="s">
        <v>631</v>
      </c>
      <c r="C342" s="98">
        <v>96.3333333333333</v>
      </c>
      <c r="D342" s="99"/>
      <c r="E342" s="99"/>
      <c r="F342" s="107"/>
      <c r="G342" s="100"/>
      <c r="H342" s="103"/>
      <c r="I342" s="108"/>
      <c r="J342" s="108"/>
      <c r="K342" s="112"/>
      <c r="L342" s="109"/>
      <c r="M342" s="129"/>
      <c r="N342" s="75"/>
    </row>
    <row r="343" s="47" customFormat="1" spans="1:1406">
      <c r="A343" s="117" t="s">
        <v>49</v>
      </c>
      <c r="B343" s="118" t="s">
        <v>609</v>
      </c>
      <c r="C343" s="98">
        <v>98.3333333333333</v>
      </c>
      <c r="D343" s="99"/>
      <c r="E343" s="99"/>
      <c r="F343" s="107"/>
      <c r="G343" s="100"/>
      <c r="H343" s="119">
        <f>COUNT(C343:C354)</f>
        <v>12</v>
      </c>
      <c r="I343" s="104">
        <f>COUNTIF(C343:C354,"&gt;=95")</f>
        <v>4</v>
      </c>
      <c r="J343" s="104">
        <f>COUNTIF(C343:C354,"&lt;85")</f>
        <v>0</v>
      </c>
      <c r="K343" s="126">
        <f>I343/H343</f>
        <v>0.333333333333333</v>
      </c>
      <c r="L343" s="126">
        <f>J343/H343</f>
        <v>0</v>
      </c>
      <c r="M343" s="128">
        <f>K343*60+40</f>
        <v>60</v>
      </c>
      <c r="N343" s="75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  <c r="FS343" s="74"/>
      <c r="FT343" s="74"/>
      <c r="FU343" s="74"/>
      <c r="FV343" s="74"/>
      <c r="FW343" s="74"/>
      <c r="FX343" s="74"/>
      <c r="FY343" s="74"/>
      <c r="FZ343" s="74"/>
      <c r="GA343" s="74"/>
      <c r="GB343" s="74"/>
      <c r="GC343" s="74"/>
      <c r="GD343" s="74"/>
      <c r="GE343" s="74"/>
      <c r="GF343" s="74"/>
      <c r="GG343" s="74"/>
      <c r="GH343" s="74"/>
      <c r="GI343" s="74"/>
      <c r="GJ343" s="74"/>
      <c r="GK343" s="74"/>
      <c r="GL343" s="74"/>
      <c r="GM343" s="74"/>
      <c r="GN343" s="74"/>
      <c r="GO343" s="74"/>
      <c r="GP343" s="74"/>
      <c r="GQ343" s="74"/>
      <c r="GR343" s="74"/>
      <c r="GS343" s="74"/>
      <c r="GT343" s="74"/>
      <c r="GU343" s="74"/>
      <c r="GV343" s="74"/>
      <c r="GW343" s="74"/>
      <c r="GX343" s="74"/>
      <c r="GY343" s="74"/>
      <c r="GZ343" s="74"/>
      <c r="HA343" s="74"/>
      <c r="HB343" s="74"/>
      <c r="HC343" s="74"/>
      <c r="HD343" s="74"/>
      <c r="HE343" s="74"/>
      <c r="HF343" s="74"/>
      <c r="HG343" s="74"/>
      <c r="HH343" s="74"/>
      <c r="HI343" s="74"/>
      <c r="HJ343" s="74"/>
      <c r="HK343" s="74"/>
      <c r="HL343" s="74"/>
      <c r="HM343" s="74"/>
      <c r="HN343" s="74"/>
      <c r="HO343" s="74"/>
      <c r="HP343" s="74"/>
      <c r="HQ343" s="74"/>
      <c r="HR343" s="74"/>
      <c r="HS343" s="74"/>
      <c r="HT343" s="74"/>
      <c r="HU343" s="74"/>
      <c r="HV343" s="74"/>
      <c r="HW343" s="74"/>
      <c r="HX343" s="74"/>
      <c r="HY343" s="74"/>
      <c r="HZ343" s="74"/>
      <c r="IA343" s="74"/>
      <c r="IB343" s="74"/>
      <c r="IC343" s="74"/>
      <c r="ID343" s="74"/>
      <c r="IE343" s="74"/>
      <c r="IF343" s="74"/>
      <c r="IG343" s="74"/>
      <c r="IH343" s="74"/>
      <c r="II343" s="74"/>
      <c r="IJ343" s="74"/>
      <c r="IK343" s="74"/>
      <c r="IL343" s="74"/>
      <c r="IM343" s="74"/>
      <c r="IN343" s="74"/>
      <c r="IO343" s="74"/>
      <c r="IP343" s="74"/>
      <c r="IQ343" s="74"/>
      <c r="IR343" s="74"/>
      <c r="IS343" s="74"/>
      <c r="IT343" s="74"/>
      <c r="IU343" s="74"/>
      <c r="IV343" s="74"/>
      <c r="IW343" s="74"/>
      <c r="IX343" s="74"/>
      <c r="IY343" s="74"/>
      <c r="IZ343" s="74"/>
      <c r="JA343" s="74"/>
      <c r="JB343" s="74"/>
      <c r="JC343" s="74"/>
      <c r="JD343" s="74"/>
      <c r="JE343" s="74"/>
      <c r="JF343" s="74"/>
      <c r="JG343" s="74"/>
      <c r="JH343" s="74"/>
      <c r="JI343" s="74"/>
      <c r="JJ343" s="74"/>
      <c r="JK343" s="74"/>
      <c r="JL343" s="74"/>
      <c r="JM343" s="74"/>
      <c r="JN343" s="74"/>
      <c r="JO343" s="74"/>
      <c r="JP343" s="74"/>
      <c r="JQ343" s="74"/>
      <c r="JR343" s="74"/>
      <c r="JS343" s="74"/>
      <c r="JT343" s="74"/>
      <c r="JU343" s="74"/>
      <c r="JV343" s="74"/>
      <c r="JW343" s="74"/>
      <c r="JX343" s="74"/>
      <c r="JY343" s="74"/>
      <c r="JZ343" s="74"/>
      <c r="KA343" s="74"/>
      <c r="KB343" s="74"/>
      <c r="KC343" s="74"/>
      <c r="KD343" s="74"/>
      <c r="KE343" s="74"/>
      <c r="KF343" s="74"/>
      <c r="KG343" s="74"/>
      <c r="KH343" s="74"/>
      <c r="KI343" s="74"/>
      <c r="KJ343" s="74"/>
      <c r="KK343" s="74"/>
      <c r="KL343" s="74"/>
      <c r="KM343" s="74"/>
      <c r="KN343" s="74"/>
      <c r="KO343" s="74"/>
      <c r="KP343" s="74"/>
      <c r="KQ343" s="74"/>
      <c r="KR343" s="74"/>
      <c r="KS343" s="74"/>
      <c r="KT343" s="74"/>
      <c r="KU343" s="74"/>
      <c r="KV343" s="74"/>
      <c r="KW343" s="74"/>
      <c r="KX343" s="74"/>
      <c r="KY343" s="74"/>
      <c r="KZ343" s="74"/>
      <c r="LA343" s="74"/>
      <c r="LB343" s="74"/>
      <c r="LC343" s="74"/>
      <c r="LD343" s="74"/>
      <c r="LE343" s="74"/>
      <c r="LF343" s="74"/>
      <c r="LG343" s="74"/>
      <c r="LH343" s="74"/>
      <c r="LI343" s="74"/>
      <c r="LJ343" s="74"/>
      <c r="LK343" s="74"/>
      <c r="LL343" s="74"/>
      <c r="LM343" s="74"/>
      <c r="LN343" s="74"/>
      <c r="LO343" s="74"/>
      <c r="LP343" s="74"/>
      <c r="LQ343" s="74"/>
      <c r="LR343" s="74"/>
      <c r="LS343" s="74"/>
      <c r="LT343" s="74"/>
      <c r="LU343" s="74"/>
      <c r="LV343" s="74"/>
      <c r="LW343" s="74"/>
      <c r="LX343" s="74"/>
      <c r="LY343" s="74"/>
      <c r="LZ343" s="74"/>
      <c r="MA343" s="74"/>
      <c r="MB343" s="74"/>
      <c r="MC343" s="74"/>
      <c r="MD343" s="74"/>
      <c r="ME343" s="74"/>
      <c r="MF343" s="74"/>
      <c r="MG343" s="74"/>
      <c r="MH343" s="74"/>
      <c r="MI343" s="74"/>
      <c r="MJ343" s="74"/>
      <c r="MK343" s="74"/>
      <c r="ML343" s="74"/>
      <c r="MM343" s="74"/>
      <c r="MN343" s="74"/>
      <c r="MO343" s="74"/>
      <c r="MP343" s="74"/>
      <c r="MQ343" s="74"/>
      <c r="MR343" s="74"/>
      <c r="MS343" s="74"/>
      <c r="MT343" s="74"/>
      <c r="MU343" s="74"/>
      <c r="MV343" s="74"/>
      <c r="MW343" s="74"/>
      <c r="MX343" s="74"/>
      <c r="MY343" s="74"/>
      <c r="MZ343" s="74"/>
      <c r="NA343" s="74"/>
      <c r="NB343" s="74"/>
      <c r="NC343" s="74"/>
      <c r="ND343" s="74"/>
      <c r="NE343" s="74"/>
      <c r="NF343" s="74"/>
      <c r="NG343" s="74"/>
      <c r="NH343" s="74"/>
      <c r="NI343" s="74"/>
      <c r="NJ343" s="74"/>
      <c r="NK343" s="74"/>
      <c r="NL343" s="74"/>
      <c r="NM343" s="74"/>
      <c r="NN343" s="74"/>
      <c r="NO343" s="74"/>
      <c r="NP343" s="74"/>
      <c r="NQ343" s="74"/>
      <c r="NR343" s="74"/>
      <c r="NS343" s="74"/>
      <c r="NT343" s="74"/>
      <c r="NU343" s="74"/>
      <c r="NV343" s="74"/>
      <c r="NW343" s="74"/>
      <c r="NX343" s="74"/>
      <c r="NY343" s="74"/>
      <c r="NZ343" s="74"/>
      <c r="OA343" s="74"/>
      <c r="OB343" s="74"/>
      <c r="OC343" s="74"/>
      <c r="OD343" s="74"/>
      <c r="OE343" s="74"/>
      <c r="OF343" s="74"/>
      <c r="OG343" s="74"/>
      <c r="OH343" s="74"/>
      <c r="OI343" s="74"/>
      <c r="OJ343" s="74"/>
      <c r="OK343" s="74"/>
      <c r="OL343" s="74"/>
      <c r="OM343" s="74"/>
      <c r="ON343" s="74"/>
      <c r="OO343" s="74"/>
      <c r="OP343" s="74"/>
      <c r="OQ343" s="74"/>
      <c r="OR343" s="74"/>
      <c r="OS343" s="74"/>
      <c r="OT343" s="74"/>
      <c r="OU343" s="74"/>
      <c r="OV343" s="74"/>
      <c r="OW343" s="74"/>
      <c r="OX343" s="74"/>
      <c r="OY343" s="74"/>
      <c r="OZ343" s="74"/>
      <c r="PA343" s="74"/>
      <c r="PB343" s="74"/>
      <c r="PC343" s="74"/>
      <c r="PD343" s="74"/>
      <c r="PE343" s="74"/>
      <c r="PF343" s="74"/>
      <c r="PG343" s="74"/>
      <c r="PH343" s="74"/>
      <c r="PI343" s="74"/>
      <c r="PJ343" s="74"/>
      <c r="PK343" s="74"/>
      <c r="PL343" s="74"/>
      <c r="PM343" s="74"/>
      <c r="PN343" s="74"/>
      <c r="PO343" s="74"/>
      <c r="PP343" s="74"/>
      <c r="PQ343" s="74"/>
      <c r="PR343" s="74"/>
      <c r="PS343" s="74"/>
      <c r="PT343" s="74"/>
      <c r="PU343" s="74"/>
      <c r="PV343" s="74"/>
      <c r="PW343" s="74"/>
      <c r="PX343" s="74"/>
      <c r="PY343" s="74"/>
      <c r="PZ343" s="74"/>
      <c r="QA343" s="74"/>
      <c r="QB343" s="74"/>
      <c r="QC343" s="74"/>
      <c r="QD343" s="74"/>
      <c r="QE343" s="74"/>
      <c r="QF343" s="74"/>
      <c r="QG343" s="74"/>
      <c r="QH343" s="74"/>
      <c r="QI343" s="74"/>
      <c r="QJ343" s="74"/>
      <c r="QK343" s="74"/>
      <c r="QL343" s="74"/>
      <c r="QM343" s="74"/>
      <c r="QN343" s="74"/>
      <c r="QO343" s="74"/>
      <c r="QP343" s="74"/>
      <c r="QQ343" s="74"/>
      <c r="QR343" s="74"/>
      <c r="QS343" s="74"/>
      <c r="QT343" s="74"/>
      <c r="QU343" s="74"/>
      <c r="QV343" s="74"/>
      <c r="QW343" s="74"/>
      <c r="QX343" s="74"/>
      <c r="QY343" s="74"/>
      <c r="QZ343" s="74"/>
      <c r="RA343" s="74"/>
      <c r="RB343" s="74"/>
      <c r="RC343" s="74"/>
      <c r="RD343" s="74"/>
      <c r="RE343" s="74"/>
      <c r="RF343" s="74"/>
      <c r="RG343" s="74"/>
      <c r="RH343" s="74"/>
      <c r="RI343" s="74"/>
      <c r="RJ343" s="74"/>
      <c r="RK343" s="74"/>
      <c r="RL343" s="74"/>
      <c r="RM343" s="74"/>
      <c r="RN343" s="74"/>
      <c r="RO343" s="74"/>
      <c r="RP343" s="74"/>
      <c r="RQ343" s="74"/>
      <c r="RR343" s="74"/>
      <c r="RS343" s="74"/>
      <c r="RT343" s="74"/>
      <c r="RU343" s="74"/>
      <c r="RV343" s="74"/>
      <c r="RW343" s="74"/>
      <c r="RX343" s="74"/>
      <c r="RY343" s="74"/>
      <c r="RZ343" s="74"/>
      <c r="SA343" s="74"/>
      <c r="SB343" s="74"/>
      <c r="SC343" s="74"/>
      <c r="SD343" s="74"/>
      <c r="SE343" s="74"/>
      <c r="SF343" s="74"/>
      <c r="SG343" s="74"/>
      <c r="SH343" s="74"/>
      <c r="SI343" s="74"/>
      <c r="SJ343" s="74"/>
      <c r="SK343" s="74"/>
      <c r="SL343" s="74"/>
      <c r="SM343" s="74"/>
      <c r="SN343" s="74"/>
      <c r="SO343" s="74"/>
      <c r="SP343" s="74"/>
      <c r="SQ343" s="74"/>
      <c r="SR343" s="74"/>
      <c r="SS343" s="74"/>
      <c r="ST343" s="74"/>
      <c r="SU343" s="74"/>
      <c r="SV343" s="74"/>
      <c r="SW343" s="74"/>
      <c r="SX343" s="74"/>
      <c r="SY343" s="74"/>
      <c r="SZ343" s="74"/>
      <c r="TA343" s="74"/>
      <c r="TB343" s="74"/>
      <c r="TC343" s="74"/>
      <c r="TD343" s="74"/>
      <c r="TE343" s="74"/>
      <c r="TF343" s="74"/>
      <c r="TG343" s="74"/>
      <c r="TH343" s="74"/>
      <c r="TI343" s="74"/>
      <c r="TJ343" s="74"/>
      <c r="TK343" s="74"/>
      <c r="TL343" s="74"/>
      <c r="TM343" s="74"/>
      <c r="TN343" s="74"/>
      <c r="TO343" s="74"/>
      <c r="TP343" s="74"/>
      <c r="TQ343" s="74"/>
      <c r="TR343" s="74"/>
      <c r="TS343" s="74"/>
      <c r="TT343" s="74"/>
      <c r="TU343" s="74"/>
      <c r="TV343" s="74"/>
      <c r="TW343" s="74"/>
      <c r="TX343" s="74"/>
      <c r="TY343" s="74"/>
      <c r="TZ343" s="74"/>
      <c r="UA343" s="74"/>
      <c r="UB343" s="74"/>
      <c r="UC343" s="74"/>
      <c r="UD343" s="74"/>
      <c r="UE343" s="74"/>
      <c r="UF343" s="74"/>
      <c r="UG343" s="74"/>
      <c r="UH343" s="74"/>
      <c r="UI343" s="74"/>
      <c r="UJ343" s="74"/>
      <c r="UK343" s="74"/>
      <c r="UL343" s="74"/>
      <c r="UM343" s="74"/>
      <c r="UN343" s="74"/>
      <c r="UO343" s="74"/>
      <c r="UP343" s="74"/>
      <c r="UQ343" s="74"/>
      <c r="UR343" s="74"/>
      <c r="US343" s="74"/>
      <c r="UT343" s="74"/>
      <c r="UU343" s="74"/>
      <c r="UV343" s="74"/>
      <c r="UW343" s="74"/>
      <c r="UX343" s="74"/>
      <c r="UY343" s="74"/>
      <c r="UZ343" s="74"/>
      <c r="VA343" s="74"/>
      <c r="VB343" s="74"/>
      <c r="VC343" s="74"/>
      <c r="VD343" s="74"/>
      <c r="VE343" s="74"/>
      <c r="VF343" s="74"/>
      <c r="VG343" s="74"/>
      <c r="VH343" s="74"/>
      <c r="VI343" s="74"/>
      <c r="VJ343" s="74"/>
      <c r="VK343" s="74"/>
      <c r="VL343" s="74"/>
      <c r="VM343" s="74"/>
      <c r="VN343" s="74"/>
      <c r="VO343" s="74"/>
      <c r="VP343" s="74"/>
      <c r="VQ343" s="74"/>
      <c r="VR343" s="74"/>
      <c r="VS343" s="74"/>
      <c r="VT343" s="74"/>
      <c r="VU343" s="74"/>
      <c r="VV343" s="74"/>
      <c r="VW343" s="74"/>
      <c r="VX343" s="74"/>
      <c r="VY343" s="74"/>
      <c r="VZ343" s="74"/>
      <c r="WA343" s="74"/>
      <c r="WB343" s="74"/>
      <c r="WC343" s="74"/>
      <c r="WD343" s="74"/>
      <c r="WE343" s="74"/>
      <c r="WF343" s="74"/>
      <c r="WG343" s="74"/>
      <c r="WH343" s="74"/>
      <c r="WI343" s="74"/>
      <c r="WJ343" s="74"/>
      <c r="WK343" s="74"/>
      <c r="WL343" s="74"/>
      <c r="WM343" s="74"/>
      <c r="WN343" s="74"/>
      <c r="WO343" s="74"/>
      <c r="WP343" s="74"/>
      <c r="WQ343" s="74"/>
      <c r="WR343" s="74"/>
      <c r="WS343" s="74"/>
      <c r="WT343" s="74"/>
      <c r="WU343" s="74"/>
      <c r="WV343" s="74"/>
      <c r="WW343" s="74"/>
      <c r="WX343" s="74"/>
      <c r="WY343" s="74"/>
      <c r="WZ343" s="74"/>
      <c r="XA343" s="74"/>
      <c r="XB343" s="74"/>
      <c r="XC343" s="74"/>
      <c r="XD343" s="74"/>
      <c r="XE343" s="74"/>
      <c r="XF343" s="74"/>
      <c r="XG343" s="74"/>
      <c r="XH343" s="74"/>
      <c r="XI343" s="74"/>
      <c r="XJ343" s="74"/>
      <c r="XK343" s="74"/>
      <c r="XL343" s="74"/>
      <c r="XM343" s="74"/>
      <c r="XN343" s="74"/>
      <c r="XO343" s="74"/>
      <c r="XP343" s="74"/>
      <c r="XQ343" s="74"/>
      <c r="XR343" s="74"/>
      <c r="XS343" s="74"/>
      <c r="XT343" s="74"/>
      <c r="XU343" s="74"/>
      <c r="XV343" s="74"/>
      <c r="XW343" s="74"/>
      <c r="XX343" s="74"/>
      <c r="XY343" s="74"/>
      <c r="XZ343" s="74"/>
      <c r="YA343" s="74"/>
      <c r="YB343" s="74"/>
      <c r="YC343" s="74"/>
      <c r="YD343" s="74"/>
      <c r="YE343" s="74"/>
      <c r="YF343" s="74"/>
      <c r="YG343" s="74"/>
      <c r="YH343" s="74"/>
      <c r="YI343" s="74"/>
      <c r="YJ343" s="74"/>
      <c r="YK343" s="74"/>
      <c r="YL343" s="74"/>
      <c r="YM343" s="74"/>
      <c r="YN343" s="74"/>
      <c r="YO343" s="74"/>
      <c r="YP343" s="74"/>
      <c r="YQ343" s="74"/>
      <c r="YR343" s="74"/>
      <c r="YS343" s="74"/>
      <c r="YT343" s="74"/>
      <c r="YU343" s="74"/>
      <c r="YV343" s="74"/>
      <c r="YW343" s="74"/>
      <c r="YX343" s="74"/>
      <c r="YY343" s="74"/>
      <c r="YZ343" s="74"/>
      <c r="ZA343" s="74"/>
      <c r="ZB343" s="74"/>
      <c r="ZC343" s="74"/>
      <c r="ZD343" s="74"/>
      <c r="ZE343" s="74"/>
      <c r="ZF343" s="74"/>
      <c r="ZG343" s="74"/>
      <c r="ZH343" s="74"/>
      <c r="ZI343" s="74"/>
      <c r="ZJ343" s="74"/>
      <c r="ZK343" s="74"/>
      <c r="ZL343" s="74"/>
      <c r="ZM343" s="74"/>
      <c r="ZN343" s="74"/>
      <c r="ZO343" s="74"/>
      <c r="ZP343" s="74"/>
      <c r="ZQ343" s="74"/>
      <c r="ZR343" s="74"/>
      <c r="ZS343" s="74"/>
      <c r="ZT343" s="74"/>
      <c r="ZU343" s="74"/>
      <c r="ZV343" s="74"/>
      <c r="ZW343" s="74"/>
      <c r="ZX343" s="74"/>
      <c r="ZY343" s="74"/>
      <c r="ZZ343" s="74"/>
      <c r="AAA343" s="74"/>
      <c r="AAB343" s="74"/>
      <c r="AAC343" s="74"/>
      <c r="AAD343" s="74"/>
      <c r="AAE343" s="74"/>
      <c r="AAF343" s="74"/>
      <c r="AAG343" s="74"/>
      <c r="AAH343" s="74"/>
      <c r="AAI343" s="74"/>
      <c r="AAJ343" s="74"/>
      <c r="AAK343" s="74"/>
      <c r="AAL343" s="74"/>
      <c r="AAM343" s="74"/>
      <c r="AAN343" s="74"/>
      <c r="AAO343" s="74"/>
      <c r="AAP343" s="74"/>
      <c r="AAQ343" s="74"/>
      <c r="AAR343" s="74"/>
      <c r="AAS343" s="74"/>
      <c r="AAT343" s="74"/>
      <c r="AAU343" s="74"/>
      <c r="AAV343" s="74"/>
      <c r="AAW343" s="74"/>
      <c r="AAX343" s="74"/>
      <c r="AAY343" s="74"/>
      <c r="AAZ343" s="74"/>
      <c r="ABA343" s="74"/>
      <c r="ABB343" s="74"/>
      <c r="ABC343" s="74"/>
      <c r="ABD343" s="74"/>
      <c r="ABE343" s="74"/>
      <c r="ABF343" s="74"/>
      <c r="ABG343" s="74"/>
      <c r="ABH343" s="74"/>
      <c r="ABI343" s="74"/>
      <c r="ABJ343" s="74"/>
      <c r="ABK343" s="74"/>
      <c r="ABL343" s="74"/>
      <c r="ABM343" s="74"/>
      <c r="ABN343" s="74"/>
      <c r="ABO343" s="74"/>
      <c r="ABP343" s="74"/>
      <c r="ABQ343" s="74"/>
      <c r="ABR343" s="74"/>
      <c r="ABS343" s="74"/>
      <c r="ABT343" s="74"/>
      <c r="ABU343" s="74"/>
      <c r="ABV343" s="74"/>
      <c r="ABW343" s="74"/>
      <c r="ABX343" s="74"/>
      <c r="ABY343" s="74"/>
      <c r="ABZ343" s="74"/>
      <c r="ACA343" s="74"/>
      <c r="ACB343" s="74"/>
      <c r="ACC343" s="74"/>
      <c r="ACD343" s="74"/>
      <c r="ACE343" s="74"/>
      <c r="ACF343" s="74"/>
      <c r="ACG343" s="74"/>
      <c r="ACH343" s="74"/>
      <c r="ACI343" s="74"/>
      <c r="ACJ343" s="74"/>
      <c r="ACK343" s="74"/>
      <c r="ACL343" s="74"/>
      <c r="ACM343" s="74"/>
      <c r="ACN343" s="74"/>
      <c r="ACO343" s="74"/>
      <c r="ACP343" s="74"/>
      <c r="ACQ343" s="74"/>
      <c r="ACR343" s="74"/>
      <c r="ACS343" s="74"/>
      <c r="ACT343" s="74"/>
      <c r="ACU343" s="74"/>
      <c r="ACV343" s="74"/>
      <c r="ACW343" s="74"/>
      <c r="ACX343" s="74"/>
      <c r="ACY343" s="74"/>
      <c r="ACZ343" s="74"/>
      <c r="ADA343" s="74"/>
      <c r="ADB343" s="74"/>
      <c r="ADC343" s="74"/>
      <c r="ADD343" s="74"/>
      <c r="ADE343" s="74"/>
      <c r="ADF343" s="74"/>
      <c r="ADG343" s="74"/>
      <c r="ADH343" s="74"/>
      <c r="ADI343" s="74"/>
      <c r="ADJ343" s="74"/>
      <c r="ADK343" s="74"/>
      <c r="ADL343" s="74"/>
      <c r="ADM343" s="74"/>
      <c r="ADN343" s="74"/>
      <c r="ADO343" s="74"/>
      <c r="ADP343" s="74"/>
      <c r="ADQ343" s="74"/>
      <c r="ADR343" s="74"/>
      <c r="ADS343" s="74"/>
      <c r="ADT343" s="74"/>
      <c r="ADU343" s="74"/>
      <c r="ADV343" s="74"/>
      <c r="ADW343" s="74"/>
      <c r="ADX343" s="74"/>
      <c r="ADY343" s="74"/>
      <c r="ADZ343" s="74"/>
      <c r="AEA343" s="74"/>
      <c r="AEB343" s="74"/>
      <c r="AEC343" s="74"/>
      <c r="AED343" s="74"/>
      <c r="AEE343" s="74"/>
      <c r="AEF343" s="74"/>
      <c r="AEG343" s="74"/>
      <c r="AEH343" s="74"/>
      <c r="AEI343" s="74"/>
      <c r="AEJ343" s="74"/>
      <c r="AEK343" s="74"/>
      <c r="AEL343" s="74"/>
      <c r="AEM343" s="74"/>
      <c r="AEN343" s="74"/>
      <c r="AEO343" s="74"/>
      <c r="AEP343" s="74"/>
      <c r="AEQ343" s="74"/>
      <c r="AER343" s="74"/>
      <c r="AES343" s="74"/>
      <c r="AET343" s="74"/>
      <c r="AEU343" s="74"/>
      <c r="AEV343" s="74"/>
      <c r="AEW343" s="74"/>
      <c r="AEX343" s="74"/>
      <c r="AEY343" s="74"/>
      <c r="AEZ343" s="74"/>
      <c r="AFA343" s="74"/>
      <c r="AFB343" s="74"/>
      <c r="AFC343" s="74"/>
      <c r="AFD343" s="74"/>
      <c r="AFE343" s="74"/>
      <c r="AFF343" s="74"/>
      <c r="AFG343" s="74"/>
      <c r="AFH343" s="74"/>
      <c r="AFI343" s="74"/>
      <c r="AFJ343" s="74"/>
      <c r="AFK343" s="74"/>
      <c r="AFL343" s="74"/>
      <c r="AFM343" s="74"/>
      <c r="AFN343" s="74"/>
      <c r="AFO343" s="74"/>
      <c r="AFP343" s="74"/>
      <c r="AFQ343" s="74"/>
      <c r="AFR343" s="74"/>
      <c r="AFS343" s="74"/>
      <c r="AFT343" s="74"/>
      <c r="AFU343" s="74"/>
      <c r="AFV343" s="74"/>
      <c r="AFW343" s="74"/>
      <c r="AFX343" s="74"/>
      <c r="AFY343" s="74"/>
      <c r="AFZ343" s="74"/>
      <c r="AGA343" s="74"/>
      <c r="AGB343" s="74"/>
      <c r="AGC343" s="74"/>
      <c r="AGD343" s="74"/>
      <c r="AGE343" s="74"/>
      <c r="AGF343" s="74"/>
      <c r="AGG343" s="74"/>
      <c r="AGH343" s="74"/>
      <c r="AGI343" s="74"/>
      <c r="AGJ343" s="74"/>
      <c r="AGK343" s="74"/>
      <c r="AGL343" s="74"/>
      <c r="AGM343" s="74"/>
      <c r="AGN343" s="74"/>
      <c r="AGO343" s="74"/>
      <c r="AGP343" s="74"/>
      <c r="AGQ343" s="74"/>
      <c r="AGR343" s="74"/>
      <c r="AGS343" s="74"/>
      <c r="AGT343" s="74"/>
      <c r="AGU343" s="74"/>
      <c r="AGV343" s="74"/>
      <c r="AGW343" s="74"/>
      <c r="AGX343" s="74"/>
      <c r="AGY343" s="74"/>
      <c r="AGZ343" s="74"/>
      <c r="AHA343" s="74"/>
      <c r="AHB343" s="74"/>
      <c r="AHC343" s="74"/>
      <c r="AHD343" s="74"/>
      <c r="AHE343" s="74"/>
      <c r="AHF343" s="74"/>
      <c r="AHG343" s="74"/>
      <c r="AHH343" s="74"/>
      <c r="AHI343" s="74"/>
      <c r="AHJ343" s="74"/>
      <c r="AHK343" s="74"/>
      <c r="AHL343" s="74"/>
      <c r="AHM343" s="74"/>
      <c r="AHN343" s="74"/>
      <c r="AHO343" s="74"/>
      <c r="AHP343" s="74"/>
      <c r="AHQ343" s="74"/>
      <c r="AHR343" s="74"/>
      <c r="AHS343" s="74"/>
      <c r="AHT343" s="74"/>
      <c r="AHU343" s="74"/>
      <c r="AHV343" s="74"/>
      <c r="AHW343" s="74"/>
      <c r="AHX343" s="74"/>
      <c r="AHY343" s="74"/>
      <c r="AHZ343" s="74"/>
      <c r="AIA343" s="74"/>
      <c r="AIB343" s="74"/>
      <c r="AIC343" s="74"/>
      <c r="AID343" s="74"/>
      <c r="AIE343" s="74"/>
      <c r="AIF343" s="74"/>
      <c r="AIG343" s="74"/>
      <c r="AIH343" s="74"/>
      <c r="AII343" s="74"/>
      <c r="AIJ343" s="74"/>
      <c r="AIK343" s="74"/>
      <c r="AIL343" s="74"/>
      <c r="AIM343" s="74"/>
      <c r="AIN343" s="74"/>
      <c r="AIO343" s="74"/>
      <c r="AIP343" s="74"/>
      <c r="AIQ343" s="74"/>
      <c r="AIR343" s="74"/>
      <c r="AIS343" s="74"/>
      <c r="AIT343" s="74"/>
      <c r="AIU343" s="74"/>
      <c r="AIV343" s="74"/>
      <c r="AIW343" s="74"/>
      <c r="AIX343" s="74"/>
      <c r="AIY343" s="74"/>
      <c r="AIZ343" s="74"/>
      <c r="AJA343" s="74"/>
      <c r="AJB343" s="74"/>
      <c r="AJC343" s="74"/>
      <c r="AJD343" s="74"/>
      <c r="AJE343" s="74"/>
      <c r="AJF343" s="74"/>
      <c r="AJG343" s="74"/>
      <c r="AJH343" s="74"/>
      <c r="AJI343" s="74"/>
      <c r="AJJ343" s="74"/>
      <c r="AJK343" s="74"/>
      <c r="AJL343" s="74"/>
      <c r="AJM343" s="74"/>
      <c r="AJN343" s="74"/>
      <c r="AJO343" s="74"/>
      <c r="AJP343" s="74"/>
      <c r="AJQ343" s="74"/>
      <c r="AJR343" s="74"/>
      <c r="AJS343" s="74"/>
      <c r="AJT343" s="74"/>
      <c r="AJU343" s="74"/>
      <c r="AJV343" s="74"/>
      <c r="AJW343" s="74"/>
      <c r="AJX343" s="74"/>
      <c r="AJY343" s="74"/>
      <c r="AJZ343" s="74"/>
      <c r="AKA343" s="74"/>
      <c r="AKB343" s="74"/>
      <c r="AKC343" s="74"/>
      <c r="AKD343" s="74"/>
      <c r="AKE343" s="74"/>
      <c r="AKF343" s="74"/>
      <c r="AKG343" s="74"/>
      <c r="AKH343" s="74"/>
      <c r="AKI343" s="74"/>
      <c r="AKJ343" s="74"/>
      <c r="AKK343" s="74"/>
      <c r="AKL343" s="74"/>
      <c r="AKM343" s="74"/>
      <c r="AKN343" s="74"/>
      <c r="AKO343" s="74"/>
      <c r="AKP343" s="74"/>
      <c r="AKQ343" s="74"/>
      <c r="AKR343" s="74"/>
      <c r="AKS343" s="74"/>
      <c r="AKT343" s="74"/>
      <c r="AKU343" s="74"/>
      <c r="AKV343" s="74"/>
      <c r="AKW343" s="74"/>
      <c r="AKX343" s="74"/>
      <c r="AKY343" s="74"/>
      <c r="AKZ343" s="74"/>
      <c r="ALA343" s="74"/>
      <c r="ALB343" s="74"/>
      <c r="ALC343" s="74"/>
      <c r="ALD343" s="74"/>
      <c r="ALE343" s="74"/>
      <c r="ALF343" s="74"/>
      <c r="ALG343" s="74"/>
      <c r="ALH343" s="74"/>
      <c r="ALI343" s="74"/>
      <c r="ALJ343" s="74"/>
      <c r="ALK343" s="74"/>
      <c r="ALL343" s="74"/>
      <c r="ALM343" s="74"/>
      <c r="ALN343" s="74"/>
      <c r="ALO343" s="74"/>
      <c r="ALP343" s="74"/>
      <c r="ALQ343" s="74"/>
      <c r="ALR343" s="74"/>
      <c r="ALS343" s="74"/>
      <c r="ALT343" s="74"/>
      <c r="ALU343" s="74"/>
      <c r="ALV343" s="74"/>
      <c r="ALW343" s="74"/>
      <c r="ALX343" s="74"/>
      <c r="ALY343" s="74"/>
      <c r="ALZ343" s="74"/>
      <c r="AMA343" s="74"/>
      <c r="AMB343" s="74"/>
      <c r="AMC343" s="74"/>
      <c r="AMD343" s="74"/>
      <c r="AME343" s="74"/>
      <c r="AMF343" s="74"/>
      <c r="AMG343" s="74"/>
      <c r="AMH343" s="74"/>
      <c r="AMI343" s="74"/>
      <c r="AMJ343" s="74"/>
      <c r="AMK343" s="74"/>
      <c r="AML343" s="74"/>
      <c r="AMM343" s="74"/>
      <c r="AMN343" s="74"/>
      <c r="AMO343" s="74"/>
      <c r="AMP343" s="74"/>
      <c r="AMQ343" s="74"/>
      <c r="AMR343" s="74"/>
      <c r="AMS343" s="74"/>
      <c r="AMT343" s="74"/>
      <c r="AMU343" s="74"/>
      <c r="AMV343" s="74"/>
      <c r="AMW343" s="74"/>
      <c r="AMX343" s="74"/>
      <c r="AMY343" s="74"/>
      <c r="AMZ343" s="74"/>
      <c r="ANA343" s="74"/>
      <c r="ANB343" s="74"/>
      <c r="ANC343" s="74"/>
      <c r="AND343" s="74"/>
      <c r="ANE343" s="74"/>
      <c r="ANF343" s="74"/>
      <c r="ANG343" s="74"/>
      <c r="ANH343" s="74"/>
      <c r="ANI343" s="74"/>
      <c r="ANJ343" s="74"/>
      <c r="ANK343" s="74"/>
      <c r="ANL343" s="74"/>
      <c r="ANM343" s="74"/>
      <c r="ANN343" s="74"/>
      <c r="ANO343" s="74"/>
      <c r="ANP343" s="74"/>
      <c r="ANQ343" s="74"/>
      <c r="ANR343" s="74"/>
      <c r="ANS343" s="74"/>
      <c r="ANT343" s="74"/>
      <c r="ANU343" s="74"/>
      <c r="ANV343" s="74"/>
      <c r="ANW343" s="74"/>
      <c r="ANX343" s="74"/>
      <c r="ANY343" s="74"/>
      <c r="ANZ343" s="74"/>
      <c r="AOA343" s="74"/>
      <c r="AOB343" s="74"/>
      <c r="AOC343" s="74"/>
      <c r="AOD343" s="74"/>
      <c r="AOE343" s="74"/>
      <c r="AOF343" s="74"/>
      <c r="AOG343" s="74"/>
      <c r="AOH343" s="74"/>
      <c r="AOI343" s="74"/>
      <c r="AOJ343" s="74"/>
      <c r="AOK343" s="74"/>
      <c r="AOL343" s="74"/>
      <c r="AOM343" s="74"/>
      <c r="AON343" s="74"/>
      <c r="AOO343" s="74"/>
      <c r="AOP343" s="74"/>
      <c r="AOQ343" s="74"/>
      <c r="AOR343" s="74"/>
      <c r="AOS343" s="74"/>
      <c r="AOT343" s="74"/>
      <c r="AOU343" s="74"/>
      <c r="AOV343" s="74"/>
      <c r="AOW343" s="74"/>
      <c r="AOX343" s="74"/>
      <c r="AOY343" s="74"/>
      <c r="AOZ343" s="74"/>
      <c r="APA343" s="74"/>
      <c r="APB343" s="74"/>
      <c r="APC343" s="74"/>
      <c r="APD343" s="74"/>
      <c r="APE343" s="74"/>
      <c r="APF343" s="74"/>
      <c r="APG343" s="74"/>
      <c r="APH343" s="74"/>
      <c r="API343" s="74"/>
      <c r="APJ343" s="74"/>
      <c r="APK343" s="74"/>
      <c r="APL343" s="74"/>
      <c r="APM343" s="74"/>
      <c r="APN343" s="74"/>
      <c r="APO343" s="74"/>
      <c r="APP343" s="74"/>
      <c r="APQ343" s="74"/>
      <c r="APR343" s="74"/>
      <c r="APS343" s="74"/>
      <c r="APT343" s="74"/>
      <c r="APU343" s="74"/>
      <c r="APV343" s="74"/>
      <c r="APW343" s="74"/>
      <c r="APX343" s="74"/>
      <c r="APY343" s="74"/>
      <c r="APZ343" s="74"/>
      <c r="AQA343" s="74"/>
      <c r="AQB343" s="74"/>
      <c r="AQC343" s="74"/>
      <c r="AQD343" s="74"/>
      <c r="AQE343" s="74"/>
      <c r="AQF343" s="74"/>
      <c r="AQG343" s="74"/>
      <c r="AQH343" s="74"/>
      <c r="AQI343" s="74"/>
      <c r="AQJ343" s="74"/>
      <c r="AQK343" s="74"/>
      <c r="AQL343" s="74"/>
      <c r="AQM343" s="74"/>
      <c r="AQN343" s="74"/>
      <c r="AQO343" s="74"/>
      <c r="AQP343" s="74"/>
      <c r="AQQ343" s="74"/>
      <c r="AQR343" s="74"/>
      <c r="AQS343" s="74"/>
      <c r="AQT343" s="74"/>
      <c r="AQU343" s="74"/>
      <c r="AQV343" s="74"/>
      <c r="AQW343" s="74"/>
      <c r="AQX343" s="74"/>
      <c r="AQY343" s="74"/>
      <c r="AQZ343" s="74"/>
      <c r="ARA343" s="74"/>
      <c r="ARB343" s="74"/>
      <c r="ARC343" s="74"/>
      <c r="ARD343" s="74"/>
      <c r="ARE343" s="74"/>
      <c r="ARF343" s="74"/>
      <c r="ARG343" s="74"/>
      <c r="ARH343" s="74"/>
      <c r="ARI343" s="74"/>
      <c r="ARJ343" s="74"/>
      <c r="ARK343" s="74"/>
      <c r="ARL343" s="74"/>
      <c r="ARM343" s="74"/>
      <c r="ARN343" s="74"/>
      <c r="ARO343" s="74"/>
      <c r="ARP343" s="74"/>
      <c r="ARQ343" s="74"/>
      <c r="ARR343" s="74"/>
      <c r="ARS343" s="74"/>
      <c r="ART343" s="74"/>
      <c r="ARU343" s="74"/>
      <c r="ARV343" s="74"/>
      <c r="ARW343" s="74"/>
      <c r="ARX343" s="74"/>
      <c r="ARY343" s="74"/>
      <c r="ARZ343" s="74"/>
      <c r="ASA343" s="74"/>
      <c r="ASB343" s="74"/>
      <c r="ASC343" s="74"/>
      <c r="ASD343" s="74"/>
      <c r="ASE343" s="74"/>
      <c r="ASF343" s="74"/>
      <c r="ASG343" s="74"/>
      <c r="ASH343" s="74"/>
      <c r="ASI343" s="74"/>
      <c r="ASJ343" s="74"/>
      <c r="ASK343" s="74"/>
      <c r="ASL343" s="74"/>
      <c r="ASM343" s="74"/>
      <c r="ASN343" s="74"/>
      <c r="ASO343" s="74"/>
      <c r="ASP343" s="74"/>
      <c r="ASQ343" s="74"/>
      <c r="ASR343" s="74"/>
      <c r="ASS343" s="74"/>
      <c r="AST343" s="74"/>
      <c r="ASU343" s="74"/>
      <c r="ASV343" s="74"/>
      <c r="ASW343" s="74"/>
      <c r="ASX343" s="74"/>
      <c r="ASY343" s="74"/>
      <c r="ASZ343" s="74"/>
      <c r="ATA343" s="74"/>
      <c r="ATB343" s="74"/>
      <c r="ATC343" s="74"/>
      <c r="ATD343" s="74"/>
      <c r="ATE343" s="74"/>
      <c r="ATF343" s="74"/>
      <c r="ATG343" s="74"/>
      <c r="ATH343" s="74"/>
      <c r="ATI343" s="74"/>
      <c r="ATJ343" s="74"/>
      <c r="ATK343" s="74"/>
      <c r="ATL343" s="74"/>
      <c r="ATM343" s="74"/>
      <c r="ATN343" s="74"/>
      <c r="ATO343" s="74"/>
      <c r="ATP343" s="74"/>
      <c r="ATQ343" s="74"/>
      <c r="ATR343" s="74"/>
      <c r="ATS343" s="74"/>
      <c r="ATT343" s="74"/>
      <c r="ATU343" s="74"/>
      <c r="ATV343" s="74"/>
      <c r="ATW343" s="74"/>
      <c r="ATX343" s="74"/>
      <c r="ATY343" s="74"/>
      <c r="ATZ343" s="74"/>
      <c r="AUA343" s="74"/>
      <c r="AUB343" s="74"/>
      <c r="AUC343" s="74"/>
      <c r="AUD343" s="74"/>
      <c r="AUE343" s="74"/>
      <c r="AUF343" s="74"/>
      <c r="AUG343" s="74"/>
      <c r="AUH343" s="74"/>
      <c r="AUI343" s="74"/>
      <c r="AUJ343" s="74"/>
      <c r="AUK343" s="74"/>
      <c r="AUL343" s="74"/>
      <c r="AUM343" s="74"/>
      <c r="AUN343" s="74"/>
      <c r="AUO343" s="74"/>
      <c r="AUP343" s="74"/>
      <c r="AUQ343" s="74"/>
      <c r="AUR343" s="74"/>
      <c r="AUS343" s="74"/>
      <c r="AUT343" s="74"/>
      <c r="AUU343" s="74"/>
      <c r="AUV343" s="74"/>
      <c r="AUW343" s="74"/>
      <c r="AUX343" s="74"/>
      <c r="AUY343" s="74"/>
      <c r="AUZ343" s="74"/>
      <c r="AVA343" s="74"/>
      <c r="AVB343" s="74"/>
      <c r="AVC343" s="74"/>
      <c r="AVD343" s="74"/>
      <c r="AVE343" s="74"/>
      <c r="AVF343" s="74"/>
      <c r="AVG343" s="74"/>
      <c r="AVH343" s="74"/>
      <c r="AVI343" s="74"/>
      <c r="AVJ343" s="74"/>
      <c r="AVK343" s="74"/>
      <c r="AVL343" s="74"/>
      <c r="AVM343" s="74"/>
      <c r="AVN343" s="74"/>
      <c r="AVO343" s="74"/>
      <c r="AVP343" s="74"/>
      <c r="AVQ343" s="74"/>
      <c r="AVR343" s="74"/>
      <c r="AVS343" s="74"/>
      <c r="AVT343" s="74"/>
      <c r="AVU343" s="74"/>
      <c r="AVV343" s="74"/>
      <c r="AVW343" s="74"/>
      <c r="AVX343" s="74"/>
      <c r="AVY343" s="74"/>
      <c r="AVZ343" s="74"/>
      <c r="AWA343" s="74"/>
      <c r="AWB343" s="74"/>
      <c r="AWC343" s="74"/>
      <c r="AWD343" s="74"/>
      <c r="AWE343" s="74"/>
      <c r="AWF343" s="74"/>
      <c r="AWG343" s="74"/>
      <c r="AWH343" s="74"/>
      <c r="AWI343" s="74"/>
      <c r="AWJ343" s="74"/>
      <c r="AWK343" s="74"/>
      <c r="AWL343" s="74"/>
      <c r="AWM343" s="74"/>
      <c r="AWN343" s="74"/>
      <c r="AWO343" s="74"/>
      <c r="AWP343" s="74"/>
      <c r="AWQ343" s="74"/>
      <c r="AWR343" s="74"/>
      <c r="AWS343" s="74"/>
      <c r="AWT343" s="74"/>
      <c r="AWU343" s="74"/>
      <c r="AWV343" s="74"/>
      <c r="AWW343" s="74"/>
      <c r="AWX343" s="74"/>
      <c r="AWY343" s="74"/>
      <c r="AWZ343" s="74"/>
      <c r="AXA343" s="74"/>
      <c r="AXB343" s="74"/>
      <c r="AXC343" s="74"/>
      <c r="AXD343" s="74"/>
      <c r="AXE343" s="74"/>
      <c r="AXF343" s="74"/>
      <c r="AXG343" s="74"/>
      <c r="AXH343" s="74"/>
      <c r="AXI343" s="74"/>
      <c r="AXJ343" s="74"/>
      <c r="AXK343" s="74"/>
      <c r="AXL343" s="74"/>
      <c r="AXM343" s="74"/>
      <c r="AXN343" s="74"/>
      <c r="AXO343" s="74"/>
      <c r="AXP343" s="74"/>
      <c r="AXQ343" s="74"/>
      <c r="AXR343" s="74"/>
      <c r="AXS343" s="74"/>
      <c r="AXT343" s="74"/>
      <c r="AXU343" s="74"/>
      <c r="AXV343" s="74"/>
      <c r="AXW343" s="74"/>
      <c r="AXX343" s="74"/>
      <c r="AXY343" s="74"/>
      <c r="AXZ343" s="74"/>
      <c r="AYA343" s="74"/>
      <c r="AYB343" s="74"/>
      <c r="AYC343" s="74"/>
      <c r="AYD343" s="74"/>
      <c r="AYE343" s="74"/>
      <c r="AYF343" s="74"/>
      <c r="AYG343" s="74"/>
      <c r="AYH343" s="74"/>
      <c r="AYI343" s="74"/>
      <c r="AYJ343" s="74"/>
      <c r="AYK343" s="74"/>
      <c r="AYL343" s="74"/>
      <c r="AYM343" s="74"/>
      <c r="AYN343" s="74"/>
      <c r="AYO343" s="74"/>
      <c r="AYP343" s="74"/>
      <c r="AYQ343" s="74"/>
      <c r="AYR343" s="74"/>
      <c r="AYS343" s="74"/>
      <c r="AYT343" s="74"/>
      <c r="AYU343" s="74"/>
      <c r="AYV343" s="74"/>
      <c r="AYW343" s="74"/>
      <c r="AYX343" s="74"/>
      <c r="AYY343" s="74"/>
      <c r="AYZ343" s="74"/>
      <c r="AZA343" s="74"/>
      <c r="AZB343" s="74"/>
      <c r="AZC343" s="74"/>
      <c r="AZD343" s="74"/>
      <c r="AZE343" s="74"/>
      <c r="AZF343" s="74"/>
      <c r="AZG343" s="74"/>
      <c r="AZH343" s="74"/>
      <c r="AZI343" s="74"/>
      <c r="AZJ343" s="74"/>
      <c r="AZK343" s="74"/>
      <c r="AZL343" s="74"/>
      <c r="AZM343" s="74"/>
      <c r="AZN343" s="74"/>
      <c r="AZO343" s="74"/>
      <c r="AZP343" s="74"/>
      <c r="AZQ343" s="74"/>
      <c r="AZR343" s="74"/>
      <c r="AZS343" s="74"/>
      <c r="AZT343" s="74"/>
      <c r="AZU343" s="74"/>
      <c r="AZV343" s="74"/>
      <c r="AZW343" s="74"/>
      <c r="AZX343" s="74"/>
      <c r="AZY343" s="74"/>
      <c r="AZZ343" s="74"/>
      <c r="BAA343" s="74"/>
      <c r="BAB343" s="74"/>
      <c r="BAC343" s="74"/>
      <c r="BAD343" s="74"/>
      <c r="BAE343" s="74"/>
      <c r="BAF343" s="74"/>
      <c r="BAG343" s="74"/>
      <c r="BAH343" s="74"/>
      <c r="BAI343" s="74"/>
      <c r="BAJ343" s="74"/>
      <c r="BAK343" s="74"/>
      <c r="BAL343" s="74"/>
      <c r="BAM343" s="74"/>
      <c r="BAN343" s="74"/>
      <c r="BAO343" s="74"/>
      <c r="BAP343" s="74"/>
      <c r="BAQ343" s="74"/>
      <c r="BAR343" s="74"/>
      <c r="BAS343" s="74"/>
      <c r="BAT343" s="74"/>
      <c r="BAU343" s="74"/>
      <c r="BAV343" s="74"/>
      <c r="BAW343" s="74"/>
      <c r="BAX343" s="74"/>
      <c r="BAY343" s="74"/>
      <c r="BAZ343" s="74"/>
      <c r="BBA343" s="74"/>
      <c r="BBB343" s="130"/>
    </row>
    <row r="344" s="47" customFormat="1" spans="1:1406">
      <c r="A344" s="117"/>
      <c r="B344" s="118" t="s">
        <v>632</v>
      </c>
      <c r="C344" s="98">
        <v>92</v>
      </c>
      <c r="D344" s="99"/>
      <c r="E344" s="99"/>
      <c r="F344" s="107"/>
      <c r="G344" s="100"/>
      <c r="H344" s="119"/>
      <c r="I344" s="104"/>
      <c r="J344" s="104"/>
      <c r="K344" s="126"/>
      <c r="L344" s="126"/>
      <c r="M344" s="128"/>
      <c r="N344" s="75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  <c r="FS344" s="74"/>
      <c r="FT344" s="74"/>
      <c r="FU344" s="74"/>
      <c r="FV344" s="74"/>
      <c r="FW344" s="74"/>
      <c r="FX344" s="74"/>
      <c r="FY344" s="74"/>
      <c r="FZ344" s="74"/>
      <c r="GA344" s="74"/>
      <c r="GB344" s="74"/>
      <c r="GC344" s="74"/>
      <c r="GD344" s="74"/>
      <c r="GE344" s="74"/>
      <c r="GF344" s="74"/>
      <c r="GG344" s="74"/>
      <c r="GH344" s="74"/>
      <c r="GI344" s="74"/>
      <c r="GJ344" s="74"/>
      <c r="GK344" s="74"/>
      <c r="GL344" s="74"/>
      <c r="GM344" s="74"/>
      <c r="GN344" s="74"/>
      <c r="GO344" s="74"/>
      <c r="GP344" s="74"/>
      <c r="GQ344" s="74"/>
      <c r="GR344" s="74"/>
      <c r="GS344" s="74"/>
      <c r="GT344" s="74"/>
      <c r="GU344" s="74"/>
      <c r="GV344" s="74"/>
      <c r="GW344" s="74"/>
      <c r="GX344" s="74"/>
      <c r="GY344" s="74"/>
      <c r="GZ344" s="74"/>
      <c r="HA344" s="74"/>
      <c r="HB344" s="74"/>
      <c r="HC344" s="74"/>
      <c r="HD344" s="74"/>
      <c r="HE344" s="74"/>
      <c r="HF344" s="74"/>
      <c r="HG344" s="74"/>
      <c r="HH344" s="74"/>
      <c r="HI344" s="74"/>
      <c r="HJ344" s="74"/>
      <c r="HK344" s="74"/>
      <c r="HL344" s="74"/>
      <c r="HM344" s="74"/>
      <c r="HN344" s="74"/>
      <c r="HO344" s="74"/>
      <c r="HP344" s="74"/>
      <c r="HQ344" s="74"/>
      <c r="HR344" s="74"/>
      <c r="HS344" s="74"/>
      <c r="HT344" s="74"/>
      <c r="HU344" s="74"/>
      <c r="HV344" s="74"/>
      <c r="HW344" s="74"/>
      <c r="HX344" s="74"/>
      <c r="HY344" s="74"/>
      <c r="HZ344" s="74"/>
      <c r="IA344" s="74"/>
      <c r="IB344" s="74"/>
      <c r="IC344" s="74"/>
      <c r="ID344" s="74"/>
      <c r="IE344" s="74"/>
      <c r="IF344" s="74"/>
      <c r="IG344" s="74"/>
      <c r="IH344" s="74"/>
      <c r="II344" s="74"/>
      <c r="IJ344" s="74"/>
      <c r="IK344" s="74"/>
      <c r="IL344" s="74"/>
      <c r="IM344" s="74"/>
      <c r="IN344" s="74"/>
      <c r="IO344" s="74"/>
      <c r="IP344" s="74"/>
      <c r="IQ344" s="74"/>
      <c r="IR344" s="74"/>
      <c r="IS344" s="74"/>
      <c r="IT344" s="74"/>
      <c r="IU344" s="74"/>
      <c r="IV344" s="74"/>
      <c r="IW344" s="74"/>
      <c r="IX344" s="74"/>
      <c r="IY344" s="74"/>
      <c r="IZ344" s="74"/>
      <c r="JA344" s="74"/>
      <c r="JB344" s="74"/>
      <c r="JC344" s="74"/>
      <c r="JD344" s="74"/>
      <c r="JE344" s="74"/>
      <c r="JF344" s="74"/>
      <c r="JG344" s="74"/>
      <c r="JH344" s="74"/>
      <c r="JI344" s="74"/>
      <c r="JJ344" s="74"/>
      <c r="JK344" s="74"/>
      <c r="JL344" s="74"/>
      <c r="JM344" s="74"/>
      <c r="JN344" s="74"/>
      <c r="JO344" s="74"/>
      <c r="JP344" s="74"/>
      <c r="JQ344" s="74"/>
      <c r="JR344" s="74"/>
      <c r="JS344" s="74"/>
      <c r="JT344" s="74"/>
      <c r="JU344" s="74"/>
      <c r="JV344" s="74"/>
      <c r="JW344" s="74"/>
      <c r="JX344" s="74"/>
      <c r="JY344" s="74"/>
      <c r="JZ344" s="74"/>
      <c r="KA344" s="74"/>
      <c r="KB344" s="74"/>
      <c r="KC344" s="74"/>
      <c r="KD344" s="74"/>
      <c r="KE344" s="74"/>
      <c r="KF344" s="74"/>
      <c r="KG344" s="74"/>
      <c r="KH344" s="74"/>
      <c r="KI344" s="74"/>
      <c r="KJ344" s="74"/>
      <c r="KK344" s="74"/>
      <c r="KL344" s="74"/>
      <c r="KM344" s="74"/>
      <c r="KN344" s="74"/>
      <c r="KO344" s="74"/>
      <c r="KP344" s="74"/>
      <c r="KQ344" s="74"/>
      <c r="KR344" s="74"/>
      <c r="KS344" s="74"/>
      <c r="KT344" s="74"/>
      <c r="KU344" s="74"/>
      <c r="KV344" s="74"/>
      <c r="KW344" s="74"/>
      <c r="KX344" s="74"/>
      <c r="KY344" s="74"/>
      <c r="KZ344" s="74"/>
      <c r="LA344" s="74"/>
      <c r="LB344" s="74"/>
      <c r="LC344" s="74"/>
      <c r="LD344" s="74"/>
      <c r="LE344" s="74"/>
      <c r="LF344" s="74"/>
      <c r="LG344" s="74"/>
      <c r="LH344" s="74"/>
      <c r="LI344" s="74"/>
      <c r="LJ344" s="74"/>
      <c r="LK344" s="74"/>
      <c r="LL344" s="74"/>
      <c r="LM344" s="74"/>
      <c r="LN344" s="74"/>
      <c r="LO344" s="74"/>
      <c r="LP344" s="74"/>
      <c r="LQ344" s="74"/>
      <c r="LR344" s="74"/>
      <c r="LS344" s="74"/>
      <c r="LT344" s="74"/>
      <c r="LU344" s="74"/>
      <c r="LV344" s="74"/>
      <c r="LW344" s="74"/>
      <c r="LX344" s="74"/>
      <c r="LY344" s="74"/>
      <c r="LZ344" s="74"/>
      <c r="MA344" s="74"/>
      <c r="MB344" s="74"/>
      <c r="MC344" s="74"/>
      <c r="MD344" s="74"/>
      <c r="ME344" s="74"/>
      <c r="MF344" s="74"/>
      <c r="MG344" s="74"/>
      <c r="MH344" s="74"/>
      <c r="MI344" s="74"/>
      <c r="MJ344" s="74"/>
      <c r="MK344" s="74"/>
      <c r="ML344" s="74"/>
      <c r="MM344" s="74"/>
      <c r="MN344" s="74"/>
      <c r="MO344" s="74"/>
      <c r="MP344" s="74"/>
      <c r="MQ344" s="74"/>
      <c r="MR344" s="74"/>
      <c r="MS344" s="74"/>
      <c r="MT344" s="74"/>
      <c r="MU344" s="74"/>
      <c r="MV344" s="74"/>
      <c r="MW344" s="74"/>
      <c r="MX344" s="74"/>
      <c r="MY344" s="74"/>
      <c r="MZ344" s="74"/>
      <c r="NA344" s="74"/>
      <c r="NB344" s="74"/>
      <c r="NC344" s="74"/>
      <c r="ND344" s="74"/>
      <c r="NE344" s="74"/>
      <c r="NF344" s="74"/>
      <c r="NG344" s="74"/>
      <c r="NH344" s="74"/>
      <c r="NI344" s="74"/>
      <c r="NJ344" s="74"/>
      <c r="NK344" s="74"/>
      <c r="NL344" s="74"/>
      <c r="NM344" s="74"/>
      <c r="NN344" s="74"/>
      <c r="NO344" s="74"/>
      <c r="NP344" s="74"/>
      <c r="NQ344" s="74"/>
      <c r="NR344" s="74"/>
      <c r="NS344" s="74"/>
      <c r="NT344" s="74"/>
      <c r="NU344" s="74"/>
      <c r="NV344" s="74"/>
      <c r="NW344" s="74"/>
      <c r="NX344" s="74"/>
      <c r="NY344" s="74"/>
      <c r="NZ344" s="74"/>
      <c r="OA344" s="74"/>
      <c r="OB344" s="74"/>
      <c r="OC344" s="74"/>
      <c r="OD344" s="74"/>
      <c r="OE344" s="74"/>
      <c r="OF344" s="74"/>
      <c r="OG344" s="74"/>
      <c r="OH344" s="74"/>
      <c r="OI344" s="74"/>
      <c r="OJ344" s="74"/>
      <c r="OK344" s="74"/>
      <c r="OL344" s="74"/>
      <c r="OM344" s="74"/>
      <c r="ON344" s="74"/>
      <c r="OO344" s="74"/>
      <c r="OP344" s="74"/>
      <c r="OQ344" s="74"/>
      <c r="OR344" s="74"/>
      <c r="OS344" s="74"/>
      <c r="OT344" s="74"/>
      <c r="OU344" s="74"/>
      <c r="OV344" s="74"/>
      <c r="OW344" s="74"/>
      <c r="OX344" s="74"/>
      <c r="OY344" s="74"/>
      <c r="OZ344" s="74"/>
      <c r="PA344" s="74"/>
      <c r="PB344" s="74"/>
      <c r="PC344" s="74"/>
      <c r="PD344" s="74"/>
      <c r="PE344" s="74"/>
      <c r="PF344" s="74"/>
      <c r="PG344" s="74"/>
      <c r="PH344" s="74"/>
      <c r="PI344" s="74"/>
      <c r="PJ344" s="74"/>
      <c r="PK344" s="74"/>
      <c r="PL344" s="74"/>
      <c r="PM344" s="74"/>
      <c r="PN344" s="74"/>
      <c r="PO344" s="74"/>
      <c r="PP344" s="74"/>
      <c r="PQ344" s="74"/>
      <c r="PR344" s="74"/>
      <c r="PS344" s="74"/>
      <c r="PT344" s="74"/>
      <c r="PU344" s="74"/>
      <c r="PV344" s="74"/>
      <c r="PW344" s="74"/>
      <c r="PX344" s="74"/>
      <c r="PY344" s="74"/>
      <c r="PZ344" s="74"/>
      <c r="QA344" s="74"/>
      <c r="QB344" s="74"/>
      <c r="QC344" s="74"/>
      <c r="QD344" s="74"/>
      <c r="QE344" s="74"/>
      <c r="QF344" s="74"/>
      <c r="QG344" s="74"/>
      <c r="QH344" s="74"/>
      <c r="QI344" s="74"/>
      <c r="QJ344" s="74"/>
      <c r="QK344" s="74"/>
      <c r="QL344" s="74"/>
      <c r="QM344" s="74"/>
      <c r="QN344" s="74"/>
      <c r="QO344" s="74"/>
      <c r="QP344" s="74"/>
      <c r="QQ344" s="74"/>
      <c r="QR344" s="74"/>
      <c r="QS344" s="74"/>
      <c r="QT344" s="74"/>
      <c r="QU344" s="74"/>
      <c r="QV344" s="74"/>
      <c r="QW344" s="74"/>
      <c r="QX344" s="74"/>
      <c r="QY344" s="74"/>
      <c r="QZ344" s="74"/>
      <c r="RA344" s="74"/>
      <c r="RB344" s="74"/>
      <c r="RC344" s="74"/>
      <c r="RD344" s="74"/>
      <c r="RE344" s="74"/>
      <c r="RF344" s="74"/>
      <c r="RG344" s="74"/>
      <c r="RH344" s="74"/>
      <c r="RI344" s="74"/>
      <c r="RJ344" s="74"/>
      <c r="RK344" s="74"/>
      <c r="RL344" s="74"/>
      <c r="RM344" s="74"/>
      <c r="RN344" s="74"/>
      <c r="RO344" s="74"/>
      <c r="RP344" s="74"/>
      <c r="RQ344" s="74"/>
      <c r="RR344" s="74"/>
      <c r="RS344" s="74"/>
      <c r="RT344" s="74"/>
      <c r="RU344" s="74"/>
      <c r="RV344" s="74"/>
      <c r="RW344" s="74"/>
      <c r="RX344" s="74"/>
      <c r="RY344" s="74"/>
      <c r="RZ344" s="74"/>
      <c r="SA344" s="74"/>
      <c r="SB344" s="74"/>
      <c r="SC344" s="74"/>
      <c r="SD344" s="74"/>
      <c r="SE344" s="74"/>
      <c r="SF344" s="74"/>
      <c r="SG344" s="74"/>
      <c r="SH344" s="74"/>
      <c r="SI344" s="74"/>
      <c r="SJ344" s="74"/>
      <c r="SK344" s="74"/>
      <c r="SL344" s="74"/>
      <c r="SM344" s="74"/>
      <c r="SN344" s="74"/>
      <c r="SO344" s="74"/>
      <c r="SP344" s="74"/>
      <c r="SQ344" s="74"/>
      <c r="SR344" s="74"/>
      <c r="SS344" s="74"/>
      <c r="ST344" s="74"/>
      <c r="SU344" s="74"/>
      <c r="SV344" s="74"/>
      <c r="SW344" s="74"/>
      <c r="SX344" s="74"/>
      <c r="SY344" s="74"/>
      <c r="SZ344" s="74"/>
      <c r="TA344" s="74"/>
      <c r="TB344" s="74"/>
      <c r="TC344" s="74"/>
      <c r="TD344" s="74"/>
      <c r="TE344" s="74"/>
      <c r="TF344" s="74"/>
      <c r="TG344" s="74"/>
      <c r="TH344" s="74"/>
      <c r="TI344" s="74"/>
      <c r="TJ344" s="74"/>
      <c r="TK344" s="74"/>
      <c r="TL344" s="74"/>
      <c r="TM344" s="74"/>
      <c r="TN344" s="74"/>
      <c r="TO344" s="74"/>
      <c r="TP344" s="74"/>
      <c r="TQ344" s="74"/>
      <c r="TR344" s="74"/>
      <c r="TS344" s="74"/>
      <c r="TT344" s="74"/>
      <c r="TU344" s="74"/>
      <c r="TV344" s="74"/>
      <c r="TW344" s="74"/>
      <c r="TX344" s="74"/>
      <c r="TY344" s="74"/>
      <c r="TZ344" s="74"/>
      <c r="UA344" s="74"/>
      <c r="UB344" s="74"/>
      <c r="UC344" s="74"/>
      <c r="UD344" s="74"/>
      <c r="UE344" s="74"/>
      <c r="UF344" s="74"/>
      <c r="UG344" s="74"/>
      <c r="UH344" s="74"/>
      <c r="UI344" s="74"/>
      <c r="UJ344" s="74"/>
      <c r="UK344" s="74"/>
      <c r="UL344" s="74"/>
      <c r="UM344" s="74"/>
      <c r="UN344" s="74"/>
      <c r="UO344" s="74"/>
      <c r="UP344" s="74"/>
      <c r="UQ344" s="74"/>
      <c r="UR344" s="74"/>
      <c r="US344" s="74"/>
      <c r="UT344" s="74"/>
      <c r="UU344" s="74"/>
      <c r="UV344" s="74"/>
      <c r="UW344" s="74"/>
      <c r="UX344" s="74"/>
      <c r="UY344" s="74"/>
      <c r="UZ344" s="74"/>
      <c r="VA344" s="74"/>
      <c r="VB344" s="74"/>
      <c r="VC344" s="74"/>
      <c r="VD344" s="74"/>
      <c r="VE344" s="74"/>
      <c r="VF344" s="74"/>
      <c r="VG344" s="74"/>
      <c r="VH344" s="74"/>
      <c r="VI344" s="74"/>
      <c r="VJ344" s="74"/>
      <c r="VK344" s="74"/>
      <c r="VL344" s="74"/>
      <c r="VM344" s="74"/>
      <c r="VN344" s="74"/>
      <c r="VO344" s="74"/>
      <c r="VP344" s="74"/>
      <c r="VQ344" s="74"/>
      <c r="VR344" s="74"/>
      <c r="VS344" s="74"/>
      <c r="VT344" s="74"/>
      <c r="VU344" s="74"/>
      <c r="VV344" s="74"/>
      <c r="VW344" s="74"/>
      <c r="VX344" s="74"/>
      <c r="VY344" s="74"/>
      <c r="VZ344" s="74"/>
      <c r="WA344" s="74"/>
      <c r="WB344" s="74"/>
      <c r="WC344" s="74"/>
      <c r="WD344" s="74"/>
      <c r="WE344" s="74"/>
      <c r="WF344" s="74"/>
      <c r="WG344" s="74"/>
      <c r="WH344" s="74"/>
      <c r="WI344" s="74"/>
      <c r="WJ344" s="74"/>
      <c r="WK344" s="74"/>
      <c r="WL344" s="74"/>
      <c r="WM344" s="74"/>
      <c r="WN344" s="74"/>
      <c r="WO344" s="74"/>
      <c r="WP344" s="74"/>
      <c r="WQ344" s="74"/>
      <c r="WR344" s="74"/>
      <c r="WS344" s="74"/>
      <c r="WT344" s="74"/>
      <c r="WU344" s="74"/>
      <c r="WV344" s="74"/>
      <c r="WW344" s="74"/>
      <c r="WX344" s="74"/>
      <c r="WY344" s="74"/>
      <c r="WZ344" s="74"/>
      <c r="XA344" s="74"/>
      <c r="XB344" s="74"/>
      <c r="XC344" s="74"/>
      <c r="XD344" s="74"/>
      <c r="XE344" s="74"/>
      <c r="XF344" s="74"/>
      <c r="XG344" s="74"/>
      <c r="XH344" s="74"/>
      <c r="XI344" s="74"/>
      <c r="XJ344" s="74"/>
      <c r="XK344" s="74"/>
      <c r="XL344" s="74"/>
      <c r="XM344" s="74"/>
      <c r="XN344" s="74"/>
      <c r="XO344" s="74"/>
      <c r="XP344" s="74"/>
      <c r="XQ344" s="74"/>
      <c r="XR344" s="74"/>
      <c r="XS344" s="74"/>
      <c r="XT344" s="74"/>
      <c r="XU344" s="74"/>
      <c r="XV344" s="74"/>
      <c r="XW344" s="74"/>
      <c r="XX344" s="74"/>
      <c r="XY344" s="74"/>
      <c r="XZ344" s="74"/>
      <c r="YA344" s="74"/>
      <c r="YB344" s="74"/>
      <c r="YC344" s="74"/>
      <c r="YD344" s="74"/>
      <c r="YE344" s="74"/>
      <c r="YF344" s="74"/>
      <c r="YG344" s="74"/>
      <c r="YH344" s="74"/>
      <c r="YI344" s="74"/>
      <c r="YJ344" s="74"/>
      <c r="YK344" s="74"/>
      <c r="YL344" s="74"/>
      <c r="YM344" s="74"/>
      <c r="YN344" s="74"/>
      <c r="YO344" s="74"/>
      <c r="YP344" s="74"/>
      <c r="YQ344" s="74"/>
      <c r="YR344" s="74"/>
      <c r="YS344" s="74"/>
      <c r="YT344" s="74"/>
      <c r="YU344" s="74"/>
      <c r="YV344" s="74"/>
      <c r="YW344" s="74"/>
      <c r="YX344" s="74"/>
      <c r="YY344" s="74"/>
      <c r="YZ344" s="74"/>
      <c r="ZA344" s="74"/>
      <c r="ZB344" s="74"/>
      <c r="ZC344" s="74"/>
      <c r="ZD344" s="74"/>
      <c r="ZE344" s="74"/>
      <c r="ZF344" s="74"/>
      <c r="ZG344" s="74"/>
      <c r="ZH344" s="74"/>
      <c r="ZI344" s="74"/>
      <c r="ZJ344" s="74"/>
      <c r="ZK344" s="74"/>
      <c r="ZL344" s="74"/>
      <c r="ZM344" s="74"/>
      <c r="ZN344" s="74"/>
      <c r="ZO344" s="74"/>
      <c r="ZP344" s="74"/>
      <c r="ZQ344" s="74"/>
      <c r="ZR344" s="74"/>
      <c r="ZS344" s="74"/>
      <c r="ZT344" s="74"/>
      <c r="ZU344" s="74"/>
      <c r="ZV344" s="74"/>
      <c r="ZW344" s="74"/>
      <c r="ZX344" s="74"/>
      <c r="ZY344" s="74"/>
      <c r="ZZ344" s="74"/>
      <c r="AAA344" s="74"/>
      <c r="AAB344" s="74"/>
      <c r="AAC344" s="74"/>
      <c r="AAD344" s="74"/>
      <c r="AAE344" s="74"/>
      <c r="AAF344" s="74"/>
      <c r="AAG344" s="74"/>
      <c r="AAH344" s="74"/>
      <c r="AAI344" s="74"/>
      <c r="AAJ344" s="74"/>
      <c r="AAK344" s="74"/>
      <c r="AAL344" s="74"/>
      <c r="AAM344" s="74"/>
      <c r="AAN344" s="74"/>
      <c r="AAO344" s="74"/>
      <c r="AAP344" s="74"/>
      <c r="AAQ344" s="74"/>
      <c r="AAR344" s="74"/>
      <c r="AAS344" s="74"/>
      <c r="AAT344" s="74"/>
      <c r="AAU344" s="74"/>
      <c r="AAV344" s="74"/>
      <c r="AAW344" s="74"/>
      <c r="AAX344" s="74"/>
      <c r="AAY344" s="74"/>
      <c r="AAZ344" s="74"/>
      <c r="ABA344" s="74"/>
      <c r="ABB344" s="74"/>
      <c r="ABC344" s="74"/>
      <c r="ABD344" s="74"/>
      <c r="ABE344" s="74"/>
      <c r="ABF344" s="74"/>
      <c r="ABG344" s="74"/>
      <c r="ABH344" s="74"/>
      <c r="ABI344" s="74"/>
      <c r="ABJ344" s="74"/>
      <c r="ABK344" s="74"/>
      <c r="ABL344" s="74"/>
      <c r="ABM344" s="74"/>
      <c r="ABN344" s="74"/>
      <c r="ABO344" s="74"/>
      <c r="ABP344" s="74"/>
      <c r="ABQ344" s="74"/>
      <c r="ABR344" s="74"/>
      <c r="ABS344" s="74"/>
      <c r="ABT344" s="74"/>
      <c r="ABU344" s="74"/>
      <c r="ABV344" s="74"/>
      <c r="ABW344" s="74"/>
      <c r="ABX344" s="74"/>
      <c r="ABY344" s="74"/>
      <c r="ABZ344" s="74"/>
      <c r="ACA344" s="74"/>
      <c r="ACB344" s="74"/>
      <c r="ACC344" s="74"/>
      <c r="ACD344" s="74"/>
      <c r="ACE344" s="74"/>
      <c r="ACF344" s="74"/>
      <c r="ACG344" s="74"/>
      <c r="ACH344" s="74"/>
      <c r="ACI344" s="74"/>
      <c r="ACJ344" s="74"/>
      <c r="ACK344" s="74"/>
      <c r="ACL344" s="74"/>
      <c r="ACM344" s="74"/>
      <c r="ACN344" s="74"/>
      <c r="ACO344" s="74"/>
      <c r="ACP344" s="74"/>
      <c r="ACQ344" s="74"/>
      <c r="ACR344" s="74"/>
      <c r="ACS344" s="74"/>
      <c r="ACT344" s="74"/>
      <c r="ACU344" s="74"/>
      <c r="ACV344" s="74"/>
      <c r="ACW344" s="74"/>
      <c r="ACX344" s="74"/>
      <c r="ACY344" s="74"/>
      <c r="ACZ344" s="74"/>
      <c r="ADA344" s="74"/>
      <c r="ADB344" s="74"/>
      <c r="ADC344" s="74"/>
      <c r="ADD344" s="74"/>
      <c r="ADE344" s="74"/>
      <c r="ADF344" s="74"/>
      <c r="ADG344" s="74"/>
      <c r="ADH344" s="74"/>
      <c r="ADI344" s="74"/>
      <c r="ADJ344" s="74"/>
      <c r="ADK344" s="74"/>
      <c r="ADL344" s="74"/>
      <c r="ADM344" s="74"/>
      <c r="ADN344" s="74"/>
      <c r="ADO344" s="74"/>
      <c r="ADP344" s="74"/>
      <c r="ADQ344" s="74"/>
      <c r="ADR344" s="74"/>
      <c r="ADS344" s="74"/>
      <c r="ADT344" s="74"/>
      <c r="ADU344" s="74"/>
      <c r="ADV344" s="74"/>
      <c r="ADW344" s="74"/>
      <c r="ADX344" s="74"/>
      <c r="ADY344" s="74"/>
      <c r="ADZ344" s="74"/>
      <c r="AEA344" s="74"/>
      <c r="AEB344" s="74"/>
      <c r="AEC344" s="74"/>
      <c r="AED344" s="74"/>
      <c r="AEE344" s="74"/>
      <c r="AEF344" s="74"/>
      <c r="AEG344" s="74"/>
      <c r="AEH344" s="74"/>
      <c r="AEI344" s="74"/>
      <c r="AEJ344" s="74"/>
      <c r="AEK344" s="74"/>
      <c r="AEL344" s="74"/>
      <c r="AEM344" s="74"/>
      <c r="AEN344" s="74"/>
      <c r="AEO344" s="74"/>
      <c r="AEP344" s="74"/>
      <c r="AEQ344" s="74"/>
      <c r="AER344" s="74"/>
      <c r="AES344" s="74"/>
      <c r="AET344" s="74"/>
      <c r="AEU344" s="74"/>
      <c r="AEV344" s="74"/>
      <c r="AEW344" s="74"/>
      <c r="AEX344" s="74"/>
      <c r="AEY344" s="74"/>
      <c r="AEZ344" s="74"/>
      <c r="AFA344" s="74"/>
      <c r="AFB344" s="74"/>
      <c r="AFC344" s="74"/>
      <c r="AFD344" s="74"/>
      <c r="AFE344" s="74"/>
      <c r="AFF344" s="74"/>
      <c r="AFG344" s="74"/>
      <c r="AFH344" s="74"/>
      <c r="AFI344" s="74"/>
      <c r="AFJ344" s="74"/>
      <c r="AFK344" s="74"/>
      <c r="AFL344" s="74"/>
      <c r="AFM344" s="74"/>
      <c r="AFN344" s="74"/>
      <c r="AFO344" s="74"/>
      <c r="AFP344" s="74"/>
      <c r="AFQ344" s="74"/>
      <c r="AFR344" s="74"/>
      <c r="AFS344" s="74"/>
      <c r="AFT344" s="74"/>
      <c r="AFU344" s="74"/>
      <c r="AFV344" s="74"/>
      <c r="AFW344" s="74"/>
      <c r="AFX344" s="74"/>
      <c r="AFY344" s="74"/>
      <c r="AFZ344" s="74"/>
      <c r="AGA344" s="74"/>
      <c r="AGB344" s="74"/>
      <c r="AGC344" s="74"/>
      <c r="AGD344" s="74"/>
      <c r="AGE344" s="74"/>
      <c r="AGF344" s="74"/>
      <c r="AGG344" s="74"/>
      <c r="AGH344" s="74"/>
      <c r="AGI344" s="74"/>
      <c r="AGJ344" s="74"/>
      <c r="AGK344" s="74"/>
      <c r="AGL344" s="74"/>
      <c r="AGM344" s="74"/>
      <c r="AGN344" s="74"/>
      <c r="AGO344" s="74"/>
      <c r="AGP344" s="74"/>
      <c r="AGQ344" s="74"/>
      <c r="AGR344" s="74"/>
      <c r="AGS344" s="74"/>
      <c r="AGT344" s="74"/>
      <c r="AGU344" s="74"/>
      <c r="AGV344" s="74"/>
      <c r="AGW344" s="74"/>
      <c r="AGX344" s="74"/>
      <c r="AGY344" s="74"/>
      <c r="AGZ344" s="74"/>
      <c r="AHA344" s="74"/>
      <c r="AHB344" s="74"/>
      <c r="AHC344" s="74"/>
      <c r="AHD344" s="74"/>
      <c r="AHE344" s="74"/>
      <c r="AHF344" s="74"/>
      <c r="AHG344" s="74"/>
      <c r="AHH344" s="74"/>
      <c r="AHI344" s="74"/>
      <c r="AHJ344" s="74"/>
      <c r="AHK344" s="74"/>
      <c r="AHL344" s="74"/>
      <c r="AHM344" s="74"/>
      <c r="AHN344" s="74"/>
      <c r="AHO344" s="74"/>
      <c r="AHP344" s="74"/>
      <c r="AHQ344" s="74"/>
      <c r="AHR344" s="74"/>
      <c r="AHS344" s="74"/>
      <c r="AHT344" s="74"/>
      <c r="AHU344" s="74"/>
      <c r="AHV344" s="74"/>
      <c r="AHW344" s="74"/>
      <c r="AHX344" s="74"/>
      <c r="AHY344" s="74"/>
      <c r="AHZ344" s="74"/>
      <c r="AIA344" s="74"/>
      <c r="AIB344" s="74"/>
      <c r="AIC344" s="74"/>
      <c r="AID344" s="74"/>
      <c r="AIE344" s="74"/>
      <c r="AIF344" s="74"/>
      <c r="AIG344" s="74"/>
      <c r="AIH344" s="74"/>
      <c r="AII344" s="74"/>
      <c r="AIJ344" s="74"/>
      <c r="AIK344" s="74"/>
      <c r="AIL344" s="74"/>
      <c r="AIM344" s="74"/>
      <c r="AIN344" s="74"/>
      <c r="AIO344" s="74"/>
      <c r="AIP344" s="74"/>
      <c r="AIQ344" s="74"/>
      <c r="AIR344" s="74"/>
      <c r="AIS344" s="74"/>
      <c r="AIT344" s="74"/>
      <c r="AIU344" s="74"/>
      <c r="AIV344" s="74"/>
      <c r="AIW344" s="74"/>
      <c r="AIX344" s="74"/>
      <c r="AIY344" s="74"/>
      <c r="AIZ344" s="74"/>
      <c r="AJA344" s="74"/>
      <c r="AJB344" s="74"/>
      <c r="AJC344" s="74"/>
      <c r="AJD344" s="74"/>
      <c r="AJE344" s="74"/>
      <c r="AJF344" s="74"/>
      <c r="AJG344" s="74"/>
      <c r="AJH344" s="74"/>
      <c r="AJI344" s="74"/>
      <c r="AJJ344" s="74"/>
      <c r="AJK344" s="74"/>
      <c r="AJL344" s="74"/>
      <c r="AJM344" s="74"/>
      <c r="AJN344" s="74"/>
      <c r="AJO344" s="74"/>
      <c r="AJP344" s="74"/>
      <c r="AJQ344" s="74"/>
      <c r="AJR344" s="74"/>
      <c r="AJS344" s="74"/>
      <c r="AJT344" s="74"/>
      <c r="AJU344" s="74"/>
      <c r="AJV344" s="74"/>
      <c r="AJW344" s="74"/>
      <c r="AJX344" s="74"/>
      <c r="AJY344" s="74"/>
      <c r="AJZ344" s="74"/>
      <c r="AKA344" s="74"/>
      <c r="AKB344" s="74"/>
      <c r="AKC344" s="74"/>
      <c r="AKD344" s="74"/>
      <c r="AKE344" s="74"/>
      <c r="AKF344" s="74"/>
      <c r="AKG344" s="74"/>
      <c r="AKH344" s="74"/>
      <c r="AKI344" s="74"/>
      <c r="AKJ344" s="74"/>
      <c r="AKK344" s="74"/>
      <c r="AKL344" s="74"/>
      <c r="AKM344" s="74"/>
      <c r="AKN344" s="74"/>
      <c r="AKO344" s="74"/>
      <c r="AKP344" s="74"/>
      <c r="AKQ344" s="74"/>
      <c r="AKR344" s="74"/>
      <c r="AKS344" s="74"/>
      <c r="AKT344" s="74"/>
      <c r="AKU344" s="74"/>
      <c r="AKV344" s="74"/>
      <c r="AKW344" s="74"/>
      <c r="AKX344" s="74"/>
      <c r="AKY344" s="74"/>
      <c r="AKZ344" s="74"/>
      <c r="ALA344" s="74"/>
      <c r="ALB344" s="74"/>
      <c r="ALC344" s="74"/>
      <c r="ALD344" s="74"/>
      <c r="ALE344" s="74"/>
      <c r="ALF344" s="74"/>
      <c r="ALG344" s="74"/>
      <c r="ALH344" s="74"/>
      <c r="ALI344" s="74"/>
      <c r="ALJ344" s="74"/>
      <c r="ALK344" s="74"/>
      <c r="ALL344" s="74"/>
      <c r="ALM344" s="74"/>
      <c r="ALN344" s="74"/>
      <c r="ALO344" s="74"/>
      <c r="ALP344" s="74"/>
      <c r="ALQ344" s="74"/>
      <c r="ALR344" s="74"/>
      <c r="ALS344" s="74"/>
      <c r="ALT344" s="74"/>
      <c r="ALU344" s="74"/>
      <c r="ALV344" s="74"/>
      <c r="ALW344" s="74"/>
      <c r="ALX344" s="74"/>
      <c r="ALY344" s="74"/>
      <c r="ALZ344" s="74"/>
      <c r="AMA344" s="74"/>
      <c r="AMB344" s="74"/>
      <c r="AMC344" s="74"/>
      <c r="AMD344" s="74"/>
      <c r="AME344" s="74"/>
      <c r="AMF344" s="74"/>
      <c r="AMG344" s="74"/>
      <c r="AMH344" s="74"/>
      <c r="AMI344" s="74"/>
      <c r="AMJ344" s="74"/>
      <c r="AMK344" s="74"/>
      <c r="AML344" s="74"/>
      <c r="AMM344" s="74"/>
      <c r="AMN344" s="74"/>
      <c r="AMO344" s="74"/>
      <c r="AMP344" s="74"/>
      <c r="AMQ344" s="74"/>
      <c r="AMR344" s="74"/>
      <c r="AMS344" s="74"/>
      <c r="AMT344" s="74"/>
      <c r="AMU344" s="74"/>
      <c r="AMV344" s="74"/>
      <c r="AMW344" s="74"/>
      <c r="AMX344" s="74"/>
      <c r="AMY344" s="74"/>
      <c r="AMZ344" s="74"/>
      <c r="ANA344" s="74"/>
      <c r="ANB344" s="74"/>
      <c r="ANC344" s="74"/>
      <c r="AND344" s="74"/>
      <c r="ANE344" s="74"/>
      <c r="ANF344" s="74"/>
      <c r="ANG344" s="74"/>
      <c r="ANH344" s="74"/>
      <c r="ANI344" s="74"/>
      <c r="ANJ344" s="74"/>
      <c r="ANK344" s="74"/>
      <c r="ANL344" s="74"/>
      <c r="ANM344" s="74"/>
      <c r="ANN344" s="74"/>
      <c r="ANO344" s="74"/>
      <c r="ANP344" s="74"/>
      <c r="ANQ344" s="74"/>
      <c r="ANR344" s="74"/>
      <c r="ANS344" s="74"/>
      <c r="ANT344" s="74"/>
      <c r="ANU344" s="74"/>
      <c r="ANV344" s="74"/>
      <c r="ANW344" s="74"/>
      <c r="ANX344" s="74"/>
      <c r="ANY344" s="74"/>
      <c r="ANZ344" s="74"/>
      <c r="AOA344" s="74"/>
      <c r="AOB344" s="74"/>
      <c r="AOC344" s="74"/>
      <c r="AOD344" s="74"/>
      <c r="AOE344" s="74"/>
      <c r="AOF344" s="74"/>
      <c r="AOG344" s="74"/>
      <c r="AOH344" s="74"/>
      <c r="AOI344" s="74"/>
      <c r="AOJ344" s="74"/>
      <c r="AOK344" s="74"/>
      <c r="AOL344" s="74"/>
      <c r="AOM344" s="74"/>
      <c r="AON344" s="74"/>
      <c r="AOO344" s="74"/>
      <c r="AOP344" s="74"/>
      <c r="AOQ344" s="74"/>
      <c r="AOR344" s="74"/>
      <c r="AOS344" s="74"/>
      <c r="AOT344" s="74"/>
      <c r="AOU344" s="74"/>
      <c r="AOV344" s="74"/>
      <c r="AOW344" s="74"/>
      <c r="AOX344" s="74"/>
      <c r="AOY344" s="74"/>
      <c r="AOZ344" s="74"/>
      <c r="APA344" s="74"/>
      <c r="APB344" s="74"/>
      <c r="APC344" s="74"/>
      <c r="APD344" s="74"/>
      <c r="APE344" s="74"/>
      <c r="APF344" s="74"/>
      <c r="APG344" s="74"/>
      <c r="APH344" s="74"/>
      <c r="API344" s="74"/>
      <c r="APJ344" s="74"/>
      <c r="APK344" s="74"/>
      <c r="APL344" s="74"/>
      <c r="APM344" s="74"/>
      <c r="APN344" s="74"/>
      <c r="APO344" s="74"/>
      <c r="APP344" s="74"/>
      <c r="APQ344" s="74"/>
      <c r="APR344" s="74"/>
      <c r="APS344" s="74"/>
      <c r="APT344" s="74"/>
      <c r="APU344" s="74"/>
      <c r="APV344" s="74"/>
      <c r="APW344" s="74"/>
      <c r="APX344" s="74"/>
      <c r="APY344" s="74"/>
      <c r="APZ344" s="74"/>
      <c r="AQA344" s="74"/>
      <c r="AQB344" s="74"/>
      <c r="AQC344" s="74"/>
      <c r="AQD344" s="74"/>
      <c r="AQE344" s="74"/>
      <c r="AQF344" s="74"/>
      <c r="AQG344" s="74"/>
      <c r="AQH344" s="74"/>
      <c r="AQI344" s="74"/>
      <c r="AQJ344" s="74"/>
      <c r="AQK344" s="74"/>
      <c r="AQL344" s="74"/>
      <c r="AQM344" s="74"/>
      <c r="AQN344" s="74"/>
      <c r="AQO344" s="74"/>
      <c r="AQP344" s="74"/>
      <c r="AQQ344" s="74"/>
      <c r="AQR344" s="74"/>
      <c r="AQS344" s="74"/>
      <c r="AQT344" s="74"/>
      <c r="AQU344" s="74"/>
      <c r="AQV344" s="74"/>
      <c r="AQW344" s="74"/>
      <c r="AQX344" s="74"/>
      <c r="AQY344" s="74"/>
      <c r="AQZ344" s="74"/>
      <c r="ARA344" s="74"/>
      <c r="ARB344" s="74"/>
      <c r="ARC344" s="74"/>
      <c r="ARD344" s="74"/>
      <c r="ARE344" s="74"/>
      <c r="ARF344" s="74"/>
      <c r="ARG344" s="74"/>
      <c r="ARH344" s="74"/>
      <c r="ARI344" s="74"/>
      <c r="ARJ344" s="74"/>
      <c r="ARK344" s="74"/>
      <c r="ARL344" s="74"/>
      <c r="ARM344" s="74"/>
      <c r="ARN344" s="74"/>
      <c r="ARO344" s="74"/>
      <c r="ARP344" s="74"/>
      <c r="ARQ344" s="74"/>
      <c r="ARR344" s="74"/>
      <c r="ARS344" s="74"/>
      <c r="ART344" s="74"/>
      <c r="ARU344" s="74"/>
      <c r="ARV344" s="74"/>
      <c r="ARW344" s="74"/>
      <c r="ARX344" s="74"/>
      <c r="ARY344" s="74"/>
      <c r="ARZ344" s="74"/>
      <c r="ASA344" s="74"/>
      <c r="ASB344" s="74"/>
      <c r="ASC344" s="74"/>
      <c r="ASD344" s="74"/>
      <c r="ASE344" s="74"/>
      <c r="ASF344" s="74"/>
      <c r="ASG344" s="74"/>
      <c r="ASH344" s="74"/>
      <c r="ASI344" s="74"/>
      <c r="ASJ344" s="74"/>
      <c r="ASK344" s="74"/>
      <c r="ASL344" s="74"/>
      <c r="ASM344" s="74"/>
      <c r="ASN344" s="74"/>
      <c r="ASO344" s="74"/>
      <c r="ASP344" s="74"/>
      <c r="ASQ344" s="74"/>
      <c r="ASR344" s="74"/>
      <c r="ASS344" s="74"/>
      <c r="AST344" s="74"/>
      <c r="ASU344" s="74"/>
      <c r="ASV344" s="74"/>
      <c r="ASW344" s="74"/>
      <c r="ASX344" s="74"/>
      <c r="ASY344" s="74"/>
      <c r="ASZ344" s="74"/>
      <c r="ATA344" s="74"/>
      <c r="ATB344" s="74"/>
      <c r="ATC344" s="74"/>
      <c r="ATD344" s="74"/>
      <c r="ATE344" s="74"/>
      <c r="ATF344" s="74"/>
      <c r="ATG344" s="74"/>
      <c r="ATH344" s="74"/>
      <c r="ATI344" s="74"/>
      <c r="ATJ344" s="74"/>
      <c r="ATK344" s="74"/>
      <c r="ATL344" s="74"/>
      <c r="ATM344" s="74"/>
      <c r="ATN344" s="74"/>
      <c r="ATO344" s="74"/>
      <c r="ATP344" s="74"/>
      <c r="ATQ344" s="74"/>
      <c r="ATR344" s="74"/>
      <c r="ATS344" s="74"/>
      <c r="ATT344" s="74"/>
      <c r="ATU344" s="74"/>
      <c r="ATV344" s="74"/>
      <c r="ATW344" s="74"/>
      <c r="ATX344" s="74"/>
      <c r="ATY344" s="74"/>
      <c r="ATZ344" s="74"/>
      <c r="AUA344" s="74"/>
      <c r="AUB344" s="74"/>
      <c r="AUC344" s="74"/>
      <c r="AUD344" s="74"/>
      <c r="AUE344" s="74"/>
      <c r="AUF344" s="74"/>
      <c r="AUG344" s="74"/>
      <c r="AUH344" s="74"/>
      <c r="AUI344" s="74"/>
      <c r="AUJ344" s="74"/>
      <c r="AUK344" s="74"/>
      <c r="AUL344" s="74"/>
      <c r="AUM344" s="74"/>
      <c r="AUN344" s="74"/>
      <c r="AUO344" s="74"/>
      <c r="AUP344" s="74"/>
      <c r="AUQ344" s="74"/>
      <c r="AUR344" s="74"/>
      <c r="AUS344" s="74"/>
      <c r="AUT344" s="74"/>
      <c r="AUU344" s="74"/>
      <c r="AUV344" s="74"/>
      <c r="AUW344" s="74"/>
      <c r="AUX344" s="74"/>
      <c r="AUY344" s="74"/>
      <c r="AUZ344" s="74"/>
      <c r="AVA344" s="74"/>
      <c r="AVB344" s="74"/>
      <c r="AVC344" s="74"/>
      <c r="AVD344" s="74"/>
      <c r="AVE344" s="74"/>
      <c r="AVF344" s="74"/>
      <c r="AVG344" s="74"/>
      <c r="AVH344" s="74"/>
      <c r="AVI344" s="74"/>
      <c r="AVJ344" s="74"/>
      <c r="AVK344" s="74"/>
      <c r="AVL344" s="74"/>
      <c r="AVM344" s="74"/>
      <c r="AVN344" s="74"/>
      <c r="AVO344" s="74"/>
      <c r="AVP344" s="74"/>
      <c r="AVQ344" s="74"/>
      <c r="AVR344" s="74"/>
      <c r="AVS344" s="74"/>
      <c r="AVT344" s="74"/>
      <c r="AVU344" s="74"/>
      <c r="AVV344" s="74"/>
      <c r="AVW344" s="74"/>
      <c r="AVX344" s="74"/>
      <c r="AVY344" s="74"/>
      <c r="AVZ344" s="74"/>
      <c r="AWA344" s="74"/>
      <c r="AWB344" s="74"/>
      <c r="AWC344" s="74"/>
      <c r="AWD344" s="74"/>
      <c r="AWE344" s="74"/>
      <c r="AWF344" s="74"/>
      <c r="AWG344" s="74"/>
      <c r="AWH344" s="74"/>
      <c r="AWI344" s="74"/>
      <c r="AWJ344" s="74"/>
      <c r="AWK344" s="74"/>
      <c r="AWL344" s="74"/>
      <c r="AWM344" s="74"/>
      <c r="AWN344" s="74"/>
      <c r="AWO344" s="74"/>
      <c r="AWP344" s="74"/>
      <c r="AWQ344" s="74"/>
      <c r="AWR344" s="74"/>
      <c r="AWS344" s="74"/>
      <c r="AWT344" s="74"/>
      <c r="AWU344" s="74"/>
      <c r="AWV344" s="74"/>
      <c r="AWW344" s="74"/>
      <c r="AWX344" s="74"/>
      <c r="AWY344" s="74"/>
      <c r="AWZ344" s="74"/>
      <c r="AXA344" s="74"/>
      <c r="AXB344" s="74"/>
      <c r="AXC344" s="74"/>
      <c r="AXD344" s="74"/>
      <c r="AXE344" s="74"/>
      <c r="AXF344" s="74"/>
      <c r="AXG344" s="74"/>
      <c r="AXH344" s="74"/>
      <c r="AXI344" s="74"/>
      <c r="AXJ344" s="74"/>
      <c r="AXK344" s="74"/>
      <c r="AXL344" s="74"/>
      <c r="AXM344" s="74"/>
      <c r="AXN344" s="74"/>
      <c r="AXO344" s="74"/>
      <c r="AXP344" s="74"/>
      <c r="AXQ344" s="74"/>
      <c r="AXR344" s="74"/>
      <c r="AXS344" s="74"/>
      <c r="AXT344" s="74"/>
      <c r="AXU344" s="74"/>
      <c r="AXV344" s="74"/>
      <c r="AXW344" s="74"/>
      <c r="AXX344" s="74"/>
      <c r="AXY344" s="74"/>
      <c r="AXZ344" s="74"/>
      <c r="AYA344" s="74"/>
      <c r="AYB344" s="74"/>
      <c r="AYC344" s="74"/>
      <c r="AYD344" s="74"/>
      <c r="AYE344" s="74"/>
      <c r="AYF344" s="74"/>
      <c r="AYG344" s="74"/>
      <c r="AYH344" s="74"/>
      <c r="AYI344" s="74"/>
      <c r="AYJ344" s="74"/>
      <c r="AYK344" s="74"/>
      <c r="AYL344" s="74"/>
      <c r="AYM344" s="74"/>
      <c r="AYN344" s="74"/>
      <c r="AYO344" s="74"/>
      <c r="AYP344" s="74"/>
      <c r="AYQ344" s="74"/>
      <c r="AYR344" s="74"/>
      <c r="AYS344" s="74"/>
      <c r="AYT344" s="74"/>
      <c r="AYU344" s="74"/>
      <c r="AYV344" s="74"/>
      <c r="AYW344" s="74"/>
      <c r="AYX344" s="74"/>
      <c r="AYY344" s="74"/>
      <c r="AYZ344" s="74"/>
      <c r="AZA344" s="74"/>
      <c r="AZB344" s="74"/>
      <c r="AZC344" s="74"/>
      <c r="AZD344" s="74"/>
      <c r="AZE344" s="74"/>
      <c r="AZF344" s="74"/>
      <c r="AZG344" s="74"/>
      <c r="AZH344" s="74"/>
      <c r="AZI344" s="74"/>
      <c r="AZJ344" s="74"/>
      <c r="AZK344" s="74"/>
      <c r="AZL344" s="74"/>
      <c r="AZM344" s="74"/>
      <c r="AZN344" s="74"/>
      <c r="AZO344" s="74"/>
      <c r="AZP344" s="74"/>
      <c r="AZQ344" s="74"/>
      <c r="AZR344" s="74"/>
      <c r="AZS344" s="74"/>
      <c r="AZT344" s="74"/>
      <c r="AZU344" s="74"/>
      <c r="AZV344" s="74"/>
      <c r="AZW344" s="74"/>
      <c r="AZX344" s="74"/>
      <c r="AZY344" s="74"/>
      <c r="AZZ344" s="74"/>
      <c r="BAA344" s="74"/>
      <c r="BAB344" s="74"/>
      <c r="BAC344" s="74"/>
      <c r="BAD344" s="74"/>
      <c r="BAE344" s="74"/>
      <c r="BAF344" s="74"/>
      <c r="BAG344" s="74"/>
      <c r="BAH344" s="74"/>
      <c r="BAI344" s="74"/>
      <c r="BAJ344" s="74"/>
      <c r="BAK344" s="74"/>
      <c r="BAL344" s="74"/>
      <c r="BAM344" s="74"/>
      <c r="BAN344" s="74"/>
      <c r="BAO344" s="74"/>
      <c r="BAP344" s="74"/>
      <c r="BAQ344" s="74"/>
      <c r="BAR344" s="74"/>
      <c r="BAS344" s="74"/>
      <c r="BAT344" s="74"/>
      <c r="BAU344" s="74"/>
      <c r="BAV344" s="74"/>
      <c r="BAW344" s="74"/>
      <c r="BAX344" s="74"/>
      <c r="BAY344" s="74"/>
      <c r="BAZ344" s="74"/>
      <c r="BBA344" s="74"/>
      <c r="BBB344" s="130"/>
    </row>
    <row r="345" s="47" customFormat="1" spans="1:1406">
      <c r="A345" s="117"/>
      <c r="B345" s="118" t="s">
        <v>633</v>
      </c>
      <c r="C345" s="98">
        <v>96</v>
      </c>
      <c r="D345" s="99"/>
      <c r="E345" s="99"/>
      <c r="F345" s="107"/>
      <c r="G345" s="100"/>
      <c r="H345" s="119"/>
      <c r="I345" s="104"/>
      <c r="J345" s="104"/>
      <c r="K345" s="126"/>
      <c r="L345" s="126"/>
      <c r="M345" s="128"/>
      <c r="N345" s="75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  <c r="FS345" s="74"/>
      <c r="FT345" s="74"/>
      <c r="FU345" s="74"/>
      <c r="FV345" s="74"/>
      <c r="FW345" s="74"/>
      <c r="FX345" s="74"/>
      <c r="FY345" s="74"/>
      <c r="FZ345" s="74"/>
      <c r="GA345" s="74"/>
      <c r="GB345" s="74"/>
      <c r="GC345" s="74"/>
      <c r="GD345" s="74"/>
      <c r="GE345" s="74"/>
      <c r="GF345" s="74"/>
      <c r="GG345" s="74"/>
      <c r="GH345" s="74"/>
      <c r="GI345" s="74"/>
      <c r="GJ345" s="74"/>
      <c r="GK345" s="74"/>
      <c r="GL345" s="74"/>
      <c r="GM345" s="74"/>
      <c r="GN345" s="74"/>
      <c r="GO345" s="74"/>
      <c r="GP345" s="74"/>
      <c r="GQ345" s="74"/>
      <c r="GR345" s="74"/>
      <c r="GS345" s="74"/>
      <c r="GT345" s="74"/>
      <c r="GU345" s="74"/>
      <c r="GV345" s="74"/>
      <c r="GW345" s="74"/>
      <c r="GX345" s="74"/>
      <c r="GY345" s="74"/>
      <c r="GZ345" s="74"/>
      <c r="HA345" s="74"/>
      <c r="HB345" s="74"/>
      <c r="HC345" s="74"/>
      <c r="HD345" s="74"/>
      <c r="HE345" s="74"/>
      <c r="HF345" s="74"/>
      <c r="HG345" s="74"/>
      <c r="HH345" s="74"/>
      <c r="HI345" s="74"/>
      <c r="HJ345" s="74"/>
      <c r="HK345" s="74"/>
      <c r="HL345" s="74"/>
      <c r="HM345" s="74"/>
      <c r="HN345" s="74"/>
      <c r="HO345" s="74"/>
      <c r="HP345" s="74"/>
      <c r="HQ345" s="74"/>
      <c r="HR345" s="74"/>
      <c r="HS345" s="74"/>
      <c r="HT345" s="74"/>
      <c r="HU345" s="74"/>
      <c r="HV345" s="74"/>
      <c r="HW345" s="74"/>
      <c r="HX345" s="74"/>
      <c r="HY345" s="74"/>
      <c r="HZ345" s="74"/>
      <c r="IA345" s="74"/>
      <c r="IB345" s="74"/>
      <c r="IC345" s="74"/>
      <c r="ID345" s="74"/>
      <c r="IE345" s="74"/>
      <c r="IF345" s="74"/>
      <c r="IG345" s="74"/>
      <c r="IH345" s="74"/>
      <c r="II345" s="74"/>
      <c r="IJ345" s="74"/>
      <c r="IK345" s="74"/>
      <c r="IL345" s="74"/>
      <c r="IM345" s="74"/>
      <c r="IN345" s="74"/>
      <c r="IO345" s="74"/>
      <c r="IP345" s="74"/>
      <c r="IQ345" s="74"/>
      <c r="IR345" s="74"/>
      <c r="IS345" s="74"/>
      <c r="IT345" s="74"/>
      <c r="IU345" s="74"/>
      <c r="IV345" s="74"/>
      <c r="IW345" s="74"/>
      <c r="IX345" s="74"/>
      <c r="IY345" s="74"/>
      <c r="IZ345" s="74"/>
      <c r="JA345" s="74"/>
      <c r="JB345" s="74"/>
      <c r="JC345" s="74"/>
      <c r="JD345" s="74"/>
      <c r="JE345" s="74"/>
      <c r="JF345" s="74"/>
      <c r="JG345" s="74"/>
      <c r="JH345" s="74"/>
      <c r="JI345" s="74"/>
      <c r="JJ345" s="74"/>
      <c r="JK345" s="74"/>
      <c r="JL345" s="74"/>
      <c r="JM345" s="74"/>
      <c r="JN345" s="74"/>
      <c r="JO345" s="74"/>
      <c r="JP345" s="74"/>
      <c r="JQ345" s="74"/>
      <c r="JR345" s="74"/>
      <c r="JS345" s="74"/>
      <c r="JT345" s="74"/>
      <c r="JU345" s="74"/>
      <c r="JV345" s="74"/>
      <c r="JW345" s="74"/>
      <c r="JX345" s="74"/>
      <c r="JY345" s="74"/>
      <c r="JZ345" s="74"/>
      <c r="KA345" s="74"/>
      <c r="KB345" s="74"/>
      <c r="KC345" s="74"/>
      <c r="KD345" s="74"/>
      <c r="KE345" s="74"/>
      <c r="KF345" s="74"/>
      <c r="KG345" s="74"/>
      <c r="KH345" s="74"/>
      <c r="KI345" s="74"/>
      <c r="KJ345" s="74"/>
      <c r="KK345" s="74"/>
      <c r="KL345" s="74"/>
      <c r="KM345" s="74"/>
      <c r="KN345" s="74"/>
      <c r="KO345" s="74"/>
      <c r="KP345" s="74"/>
      <c r="KQ345" s="74"/>
      <c r="KR345" s="74"/>
      <c r="KS345" s="74"/>
      <c r="KT345" s="74"/>
      <c r="KU345" s="74"/>
      <c r="KV345" s="74"/>
      <c r="KW345" s="74"/>
      <c r="KX345" s="74"/>
      <c r="KY345" s="74"/>
      <c r="KZ345" s="74"/>
      <c r="LA345" s="74"/>
      <c r="LB345" s="74"/>
      <c r="LC345" s="74"/>
      <c r="LD345" s="74"/>
      <c r="LE345" s="74"/>
      <c r="LF345" s="74"/>
      <c r="LG345" s="74"/>
      <c r="LH345" s="74"/>
      <c r="LI345" s="74"/>
      <c r="LJ345" s="74"/>
      <c r="LK345" s="74"/>
      <c r="LL345" s="74"/>
      <c r="LM345" s="74"/>
      <c r="LN345" s="74"/>
      <c r="LO345" s="74"/>
      <c r="LP345" s="74"/>
      <c r="LQ345" s="74"/>
      <c r="LR345" s="74"/>
      <c r="LS345" s="74"/>
      <c r="LT345" s="74"/>
      <c r="LU345" s="74"/>
      <c r="LV345" s="74"/>
      <c r="LW345" s="74"/>
      <c r="LX345" s="74"/>
      <c r="LY345" s="74"/>
      <c r="LZ345" s="74"/>
      <c r="MA345" s="74"/>
      <c r="MB345" s="74"/>
      <c r="MC345" s="74"/>
      <c r="MD345" s="74"/>
      <c r="ME345" s="74"/>
      <c r="MF345" s="74"/>
      <c r="MG345" s="74"/>
      <c r="MH345" s="74"/>
      <c r="MI345" s="74"/>
      <c r="MJ345" s="74"/>
      <c r="MK345" s="74"/>
      <c r="ML345" s="74"/>
      <c r="MM345" s="74"/>
      <c r="MN345" s="74"/>
      <c r="MO345" s="74"/>
      <c r="MP345" s="74"/>
      <c r="MQ345" s="74"/>
      <c r="MR345" s="74"/>
      <c r="MS345" s="74"/>
      <c r="MT345" s="74"/>
      <c r="MU345" s="74"/>
      <c r="MV345" s="74"/>
      <c r="MW345" s="74"/>
      <c r="MX345" s="74"/>
      <c r="MY345" s="74"/>
      <c r="MZ345" s="74"/>
      <c r="NA345" s="74"/>
      <c r="NB345" s="74"/>
      <c r="NC345" s="74"/>
      <c r="ND345" s="74"/>
      <c r="NE345" s="74"/>
      <c r="NF345" s="74"/>
      <c r="NG345" s="74"/>
      <c r="NH345" s="74"/>
      <c r="NI345" s="74"/>
      <c r="NJ345" s="74"/>
      <c r="NK345" s="74"/>
      <c r="NL345" s="74"/>
      <c r="NM345" s="74"/>
      <c r="NN345" s="74"/>
      <c r="NO345" s="74"/>
      <c r="NP345" s="74"/>
      <c r="NQ345" s="74"/>
      <c r="NR345" s="74"/>
      <c r="NS345" s="74"/>
      <c r="NT345" s="74"/>
      <c r="NU345" s="74"/>
      <c r="NV345" s="74"/>
      <c r="NW345" s="74"/>
      <c r="NX345" s="74"/>
      <c r="NY345" s="74"/>
      <c r="NZ345" s="74"/>
      <c r="OA345" s="74"/>
      <c r="OB345" s="74"/>
      <c r="OC345" s="74"/>
      <c r="OD345" s="74"/>
      <c r="OE345" s="74"/>
      <c r="OF345" s="74"/>
      <c r="OG345" s="74"/>
      <c r="OH345" s="74"/>
      <c r="OI345" s="74"/>
      <c r="OJ345" s="74"/>
      <c r="OK345" s="74"/>
      <c r="OL345" s="74"/>
      <c r="OM345" s="74"/>
      <c r="ON345" s="74"/>
      <c r="OO345" s="74"/>
      <c r="OP345" s="74"/>
      <c r="OQ345" s="74"/>
      <c r="OR345" s="74"/>
      <c r="OS345" s="74"/>
      <c r="OT345" s="74"/>
      <c r="OU345" s="74"/>
      <c r="OV345" s="74"/>
      <c r="OW345" s="74"/>
      <c r="OX345" s="74"/>
      <c r="OY345" s="74"/>
      <c r="OZ345" s="74"/>
      <c r="PA345" s="74"/>
      <c r="PB345" s="74"/>
      <c r="PC345" s="74"/>
      <c r="PD345" s="74"/>
      <c r="PE345" s="74"/>
      <c r="PF345" s="74"/>
      <c r="PG345" s="74"/>
      <c r="PH345" s="74"/>
      <c r="PI345" s="74"/>
      <c r="PJ345" s="74"/>
      <c r="PK345" s="74"/>
      <c r="PL345" s="74"/>
      <c r="PM345" s="74"/>
      <c r="PN345" s="74"/>
      <c r="PO345" s="74"/>
      <c r="PP345" s="74"/>
      <c r="PQ345" s="74"/>
      <c r="PR345" s="74"/>
      <c r="PS345" s="74"/>
      <c r="PT345" s="74"/>
      <c r="PU345" s="74"/>
      <c r="PV345" s="74"/>
      <c r="PW345" s="74"/>
      <c r="PX345" s="74"/>
      <c r="PY345" s="74"/>
      <c r="PZ345" s="74"/>
      <c r="QA345" s="74"/>
      <c r="QB345" s="74"/>
      <c r="QC345" s="74"/>
      <c r="QD345" s="74"/>
      <c r="QE345" s="74"/>
      <c r="QF345" s="74"/>
      <c r="QG345" s="74"/>
      <c r="QH345" s="74"/>
      <c r="QI345" s="74"/>
      <c r="QJ345" s="74"/>
      <c r="QK345" s="74"/>
      <c r="QL345" s="74"/>
      <c r="QM345" s="74"/>
      <c r="QN345" s="74"/>
      <c r="QO345" s="74"/>
      <c r="QP345" s="74"/>
      <c r="QQ345" s="74"/>
      <c r="QR345" s="74"/>
      <c r="QS345" s="74"/>
      <c r="QT345" s="74"/>
      <c r="QU345" s="74"/>
      <c r="QV345" s="74"/>
      <c r="QW345" s="74"/>
      <c r="QX345" s="74"/>
      <c r="QY345" s="74"/>
      <c r="QZ345" s="74"/>
      <c r="RA345" s="74"/>
      <c r="RB345" s="74"/>
      <c r="RC345" s="74"/>
      <c r="RD345" s="74"/>
      <c r="RE345" s="74"/>
      <c r="RF345" s="74"/>
      <c r="RG345" s="74"/>
      <c r="RH345" s="74"/>
      <c r="RI345" s="74"/>
      <c r="RJ345" s="74"/>
      <c r="RK345" s="74"/>
      <c r="RL345" s="74"/>
      <c r="RM345" s="74"/>
      <c r="RN345" s="74"/>
      <c r="RO345" s="74"/>
      <c r="RP345" s="74"/>
      <c r="RQ345" s="74"/>
      <c r="RR345" s="74"/>
      <c r="RS345" s="74"/>
      <c r="RT345" s="74"/>
      <c r="RU345" s="74"/>
      <c r="RV345" s="74"/>
      <c r="RW345" s="74"/>
      <c r="RX345" s="74"/>
      <c r="RY345" s="74"/>
      <c r="RZ345" s="74"/>
      <c r="SA345" s="74"/>
      <c r="SB345" s="74"/>
      <c r="SC345" s="74"/>
      <c r="SD345" s="74"/>
      <c r="SE345" s="74"/>
      <c r="SF345" s="74"/>
      <c r="SG345" s="74"/>
      <c r="SH345" s="74"/>
      <c r="SI345" s="74"/>
      <c r="SJ345" s="74"/>
      <c r="SK345" s="74"/>
      <c r="SL345" s="74"/>
      <c r="SM345" s="74"/>
      <c r="SN345" s="74"/>
      <c r="SO345" s="74"/>
      <c r="SP345" s="74"/>
      <c r="SQ345" s="74"/>
      <c r="SR345" s="74"/>
      <c r="SS345" s="74"/>
      <c r="ST345" s="74"/>
      <c r="SU345" s="74"/>
      <c r="SV345" s="74"/>
      <c r="SW345" s="74"/>
      <c r="SX345" s="74"/>
      <c r="SY345" s="74"/>
      <c r="SZ345" s="74"/>
      <c r="TA345" s="74"/>
      <c r="TB345" s="74"/>
      <c r="TC345" s="74"/>
      <c r="TD345" s="74"/>
      <c r="TE345" s="74"/>
      <c r="TF345" s="74"/>
      <c r="TG345" s="74"/>
      <c r="TH345" s="74"/>
      <c r="TI345" s="74"/>
      <c r="TJ345" s="74"/>
      <c r="TK345" s="74"/>
      <c r="TL345" s="74"/>
      <c r="TM345" s="74"/>
      <c r="TN345" s="74"/>
      <c r="TO345" s="74"/>
      <c r="TP345" s="74"/>
      <c r="TQ345" s="74"/>
      <c r="TR345" s="74"/>
      <c r="TS345" s="74"/>
      <c r="TT345" s="74"/>
      <c r="TU345" s="74"/>
      <c r="TV345" s="74"/>
      <c r="TW345" s="74"/>
      <c r="TX345" s="74"/>
      <c r="TY345" s="74"/>
      <c r="TZ345" s="74"/>
      <c r="UA345" s="74"/>
      <c r="UB345" s="74"/>
      <c r="UC345" s="74"/>
      <c r="UD345" s="74"/>
      <c r="UE345" s="74"/>
      <c r="UF345" s="74"/>
      <c r="UG345" s="74"/>
      <c r="UH345" s="74"/>
      <c r="UI345" s="74"/>
      <c r="UJ345" s="74"/>
      <c r="UK345" s="74"/>
      <c r="UL345" s="74"/>
      <c r="UM345" s="74"/>
      <c r="UN345" s="74"/>
      <c r="UO345" s="74"/>
      <c r="UP345" s="74"/>
      <c r="UQ345" s="74"/>
      <c r="UR345" s="74"/>
      <c r="US345" s="74"/>
      <c r="UT345" s="74"/>
      <c r="UU345" s="74"/>
      <c r="UV345" s="74"/>
      <c r="UW345" s="74"/>
      <c r="UX345" s="74"/>
      <c r="UY345" s="74"/>
      <c r="UZ345" s="74"/>
      <c r="VA345" s="74"/>
      <c r="VB345" s="74"/>
      <c r="VC345" s="74"/>
      <c r="VD345" s="74"/>
      <c r="VE345" s="74"/>
      <c r="VF345" s="74"/>
      <c r="VG345" s="74"/>
      <c r="VH345" s="74"/>
      <c r="VI345" s="74"/>
      <c r="VJ345" s="74"/>
      <c r="VK345" s="74"/>
      <c r="VL345" s="74"/>
      <c r="VM345" s="74"/>
      <c r="VN345" s="74"/>
      <c r="VO345" s="74"/>
      <c r="VP345" s="74"/>
      <c r="VQ345" s="74"/>
      <c r="VR345" s="74"/>
      <c r="VS345" s="74"/>
      <c r="VT345" s="74"/>
      <c r="VU345" s="74"/>
      <c r="VV345" s="74"/>
      <c r="VW345" s="74"/>
      <c r="VX345" s="74"/>
      <c r="VY345" s="74"/>
      <c r="VZ345" s="74"/>
      <c r="WA345" s="74"/>
      <c r="WB345" s="74"/>
      <c r="WC345" s="74"/>
      <c r="WD345" s="74"/>
      <c r="WE345" s="74"/>
      <c r="WF345" s="74"/>
      <c r="WG345" s="74"/>
      <c r="WH345" s="74"/>
      <c r="WI345" s="74"/>
      <c r="WJ345" s="74"/>
      <c r="WK345" s="74"/>
      <c r="WL345" s="74"/>
      <c r="WM345" s="74"/>
      <c r="WN345" s="74"/>
      <c r="WO345" s="74"/>
      <c r="WP345" s="74"/>
      <c r="WQ345" s="74"/>
      <c r="WR345" s="74"/>
      <c r="WS345" s="74"/>
      <c r="WT345" s="74"/>
      <c r="WU345" s="74"/>
      <c r="WV345" s="74"/>
      <c r="WW345" s="74"/>
      <c r="WX345" s="74"/>
      <c r="WY345" s="74"/>
      <c r="WZ345" s="74"/>
      <c r="XA345" s="74"/>
      <c r="XB345" s="74"/>
      <c r="XC345" s="74"/>
      <c r="XD345" s="74"/>
      <c r="XE345" s="74"/>
      <c r="XF345" s="74"/>
      <c r="XG345" s="74"/>
      <c r="XH345" s="74"/>
      <c r="XI345" s="74"/>
      <c r="XJ345" s="74"/>
      <c r="XK345" s="74"/>
      <c r="XL345" s="74"/>
      <c r="XM345" s="74"/>
      <c r="XN345" s="74"/>
      <c r="XO345" s="74"/>
      <c r="XP345" s="74"/>
      <c r="XQ345" s="74"/>
      <c r="XR345" s="74"/>
      <c r="XS345" s="74"/>
      <c r="XT345" s="74"/>
      <c r="XU345" s="74"/>
      <c r="XV345" s="74"/>
      <c r="XW345" s="74"/>
      <c r="XX345" s="74"/>
      <c r="XY345" s="74"/>
      <c r="XZ345" s="74"/>
      <c r="YA345" s="74"/>
      <c r="YB345" s="74"/>
      <c r="YC345" s="74"/>
      <c r="YD345" s="74"/>
      <c r="YE345" s="74"/>
      <c r="YF345" s="74"/>
      <c r="YG345" s="74"/>
      <c r="YH345" s="74"/>
      <c r="YI345" s="74"/>
      <c r="YJ345" s="74"/>
      <c r="YK345" s="74"/>
      <c r="YL345" s="74"/>
      <c r="YM345" s="74"/>
      <c r="YN345" s="74"/>
      <c r="YO345" s="74"/>
      <c r="YP345" s="74"/>
      <c r="YQ345" s="74"/>
      <c r="YR345" s="74"/>
      <c r="YS345" s="74"/>
      <c r="YT345" s="74"/>
      <c r="YU345" s="74"/>
      <c r="YV345" s="74"/>
      <c r="YW345" s="74"/>
      <c r="YX345" s="74"/>
      <c r="YY345" s="74"/>
      <c r="YZ345" s="74"/>
      <c r="ZA345" s="74"/>
      <c r="ZB345" s="74"/>
      <c r="ZC345" s="74"/>
      <c r="ZD345" s="74"/>
      <c r="ZE345" s="74"/>
      <c r="ZF345" s="74"/>
      <c r="ZG345" s="74"/>
      <c r="ZH345" s="74"/>
      <c r="ZI345" s="74"/>
      <c r="ZJ345" s="74"/>
      <c r="ZK345" s="74"/>
      <c r="ZL345" s="74"/>
      <c r="ZM345" s="74"/>
      <c r="ZN345" s="74"/>
      <c r="ZO345" s="74"/>
      <c r="ZP345" s="74"/>
      <c r="ZQ345" s="74"/>
      <c r="ZR345" s="74"/>
      <c r="ZS345" s="74"/>
      <c r="ZT345" s="74"/>
      <c r="ZU345" s="74"/>
      <c r="ZV345" s="74"/>
      <c r="ZW345" s="74"/>
      <c r="ZX345" s="74"/>
      <c r="ZY345" s="74"/>
      <c r="ZZ345" s="74"/>
      <c r="AAA345" s="74"/>
      <c r="AAB345" s="74"/>
      <c r="AAC345" s="74"/>
      <c r="AAD345" s="74"/>
      <c r="AAE345" s="74"/>
      <c r="AAF345" s="74"/>
      <c r="AAG345" s="74"/>
      <c r="AAH345" s="74"/>
      <c r="AAI345" s="74"/>
      <c r="AAJ345" s="74"/>
      <c r="AAK345" s="74"/>
      <c r="AAL345" s="74"/>
      <c r="AAM345" s="74"/>
      <c r="AAN345" s="74"/>
      <c r="AAO345" s="74"/>
      <c r="AAP345" s="74"/>
      <c r="AAQ345" s="74"/>
      <c r="AAR345" s="74"/>
      <c r="AAS345" s="74"/>
      <c r="AAT345" s="74"/>
      <c r="AAU345" s="74"/>
      <c r="AAV345" s="74"/>
      <c r="AAW345" s="74"/>
      <c r="AAX345" s="74"/>
      <c r="AAY345" s="74"/>
      <c r="AAZ345" s="74"/>
      <c r="ABA345" s="74"/>
      <c r="ABB345" s="74"/>
      <c r="ABC345" s="74"/>
      <c r="ABD345" s="74"/>
      <c r="ABE345" s="74"/>
      <c r="ABF345" s="74"/>
      <c r="ABG345" s="74"/>
      <c r="ABH345" s="74"/>
      <c r="ABI345" s="74"/>
      <c r="ABJ345" s="74"/>
      <c r="ABK345" s="74"/>
      <c r="ABL345" s="74"/>
      <c r="ABM345" s="74"/>
      <c r="ABN345" s="74"/>
      <c r="ABO345" s="74"/>
      <c r="ABP345" s="74"/>
      <c r="ABQ345" s="74"/>
      <c r="ABR345" s="74"/>
      <c r="ABS345" s="74"/>
      <c r="ABT345" s="74"/>
      <c r="ABU345" s="74"/>
      <c r="ABV345" s="74"/>
      <c r="ABW345" s="74"/>
      <c r="ABX345" s="74"/>
      <c r="ABY345" s="74"/>
      <c r="ABZ345" s="74"/>
      <c r="ACA345" s="74"/>
      <c r="ACB345" s="74"/>
      <c r="ACC345" s="74"/>
      <c r="ACD345" s="74"/>
      <c r="ACE345" s="74"/>
      <c r="ACF345" s="74"/>
      <c r="ACG345" s="74"/>
      <c r="ACH345" s="74"/>
      <c r="ACI345" s="74"/>
      <c r="ACJ345" s="74"/>
      <c r="ACK345" s="74"/>
      <c r="ACL345" s="74"/>
      <c r="ACM345" s="74"/>
      <c r="ACN345" s="74"/>
      <c r="ACO345" s="74"/>
      <c r="ACP345" s="74"/>
      <c r="ACQ345" s="74"/>
      <c r="ACR345" s="74"/>
      <c r="ACS345" s="74"/>
      <c r="ACT345" s="74"/>
      <c r="ACU345" s="74"/>
      <c r="ACV345" s="74"/>
      <c r="ACW345" s="74"/>
      <c r="ACX345" s="74"/>
      <c r="ACY345" s="74"/>
      <c r="ACZ345" s="74"/>
      <c r="ADA345" s="74"/>
      <c r="ADB345" s="74"/>
      <c r="ADC345" s="74"/>
      <c r="ADD345" s="74"/>
      <c r="ADE345" s="74"/>
      <c r="ADF345" s="74"/>
      <c r="ADG345" s="74"/>
      <c r="ADH345" s="74"/>
      <c r="ADI345" s="74"/>
      <c r="ADJ345" s="74"/>
      <c r="ADK345" s="74"/>
      <c r="ADL345" s="74"/>
      <c r="ADM345" s="74"/>
      <c r="ADN345" s="74"/>
      <c r="ADO345" s="74"/>
      <c r="ADP345" s="74"/>
      <c r="ADQ345" s="74"/>
      <c r="ADR345" s="74"/>
      <c r="ADS345" s="74"/>
      <c r="ADT345" s="74"/>
      <c r="ADU345" s="74"/>
      <c r="ADV345" s="74"/>
      <c r="ADW345" s="74"/>
      <c r="ADX345" s="74"/>
      <c r="ADY345" s="74"/>
      <c r="ADZ345" s="74"/>
      <c r="AEA345" s="74"/>
      <c r="AEB345" s="74"/>
      <c r="AEC345" s="74"/>
      <c r="AED345" s="74"/>
      <c r="AEE345" s="74"/>
      <c r="AEF345" s="74"/>
      <c r="AEG345" s="74"/>
      <c r="AEH345" s="74"/>
      <c r="AEI345" s="74"/>
      <c r="AEJ345" s="74"/>
      <c r="AEK345" s="74"/>
      <c r="AEL345" s="74"/>
      <c r="AEM345" s="74"/>
      <c r="AEN345" s="74"/>
      <c r="AEO345" s="74"/>
      <c r="AEP345" s="74"/>
      <c r="AEQ345" s="74"/>
      <c r="AER345" s="74"/>
      <c r="AES345" s="74"/>
      <c r="AET345" s="74"/>
      <c r="AEU345" s="74"/>
      <c r="AEV345" s="74"/>
      <c r="AEW345" s="74"/>
      <c r="AEX345" s="74"/>
      <c r="AEY345" s="74"/>
      <c r="AEZ345" s="74"/>
      <c r="AFA345" s="74"/>
      <c r="AFB345" s="74"/>
      <c r="AFC345" s="74"/>
      <c r="AFD345" s="74"/>
      <c r="AFE345" s="74"/>
      <c r="AFF345" s="74"/>
      <c r="AFG345" s="74"/>
      <c r="AFH345" s="74"/>
      <c r="AFI345" s="74"/>
      <c r="AFJ345" s="74"/>
      <c r="AFK345" s="74"/>
      <c r="AFL345" s="74"/>
      <c r="AFM345" s="74"/>
      <c r="AFN345" s="74"/>
      <c r="AFO345" s="74"/>
      <c r="AFP345" s="74"/>
      <c r="AFQ345" s="74"/>
      <c r="AFR345" s="74"/>
      <c r="AFS345" s="74"/>
      <c r="AFT345" s="74"/>
      <c r="AFU345" s="74"/>
      <c r="AFV345" s="74"/>
      <c r="AFW345" s="74"/>
      <c r="AFX345" s="74"/>
      <c r="AFY345" s="74"/>
      <c r="AFZ345" s="74"/>
      <c r="AGA345" s="74"/>
      <c r="AGB345" s="74"/>
      <c r="AGC345" s="74"/>
      <c r="AGD345" s="74"/>
      <c r="AGE345" s="74"/>
      <c r="AGF345" s="74"/>
      <c r="AGG345" s="74"/>
      <c r="AGH345" s="74"/>
      <c r="AGI345" s="74"/>
      <c r="AGJ345" s="74"/>
      <c r="AGK345" s="74"/>
      <c r="AGL345" s="74"/>
      <c r="AGM345" s="74"/>
      <c r="AGN345" s="74"/>
      <c r="AGO345" s="74"/>
      <c r="AGP345" s="74"/>
      <c r="AGQ345" s="74"/>
      <c r="AGR345" s="74"/>
      <c r="AGS345" s="74"/>
      <c r="AGT345" s="74"/>
      <c r="AGU345" s="74"/>
      <c r="AGV345" s="74"/>
      <c r="AGW345" s="74"/>
      <c r="AGX345" s="74"/>
      <c r="AGY345" s="74"/>
      <c r="AGZ345" s="74"/>
      <c r="AHA345" s="74"/>
      <c r="AHB345" s="74"/>
      <c r="AHC345" s="74"/>
      <c r="AHD345" s="74"/>
      <c r="AHE345" s="74"/>
      <c r="AHF345" s="74"/>
      <c r="AHG345" s="74"/>
      <c r="AHH345" s="74"/>
      <c r="AHI345" s="74"/>
      <c r="AHJ345" s="74"/>
      <c r="AHK345" s="74"/>
      <c r="AHL345" s="74"/>
      <c r="AHM345" s="74"/>
      <c r="AHN345" s="74"/>
      <c r="AHO345" s="74"/>
      <c r="AHP345" s="74"/>
      <c r="AHQ345" s="74"/>
      <c r="AHR345" s="74"/>
      <c r="AHS345" s="74"/>
      <c r="AHT345" s="74"/>
      <c r="AHU345" s="74"/>
      <c r="AHV345" s="74"/>
      <c r="AHW345" s="74"/>
      <c r="AHX345" s="74"/>
      <c r="AHY345" s="74"/>
      <c r="AHZ345" s="74"/>
      <c r="AIA345" s="74"/>
      <c r="AIB345" s="74"/>
      <c r="AIC345" s="74"/>
      <c r="AID345" s="74"/>
      <c r="AIE345" s="74"/>
      <c r="AIF345" s="74"/>
      <c r="AIG345" s="74"/>
      <c r="AIH345" s="74"/>
      <c r="AII345" s="74"/>
      <c r="AIJ345" s="74"/>
      <c r="AIK345" s="74"/>
      <c r="AIL345" s="74"/>
      <c r="AIM345" s="74"/>
      <c r="AIN345" s="74"/>
      <c r="AIO345" s="74"/>
      <c r="AIP345" s="74"/>
      <c r="AIQ345" s="74"/>
      <c r="AIR345" s="74"/>
      <c r="AIS345" s="74"/>
      <c r="AIT345" s="74"/>
      <c r="AIU345" s="74"/>
      <c r="AIV345" s="74"/>
      <c r="AIW345" s="74"/>
      <c r="AIX345" s="74"/>
      <c r="AIY345" s="74"/>
      <c r="AIZ345" s="74"/>
      <c r="AJA345" s="74"/>
      <c r="AJB345" s="74"/>
      <c r="AJC345" s="74"/>
      <c r="AJD345" s="74"/>
      <c r="AJE345" s="74"/>
      <c r="AJF345" s="74"/>
      <c r="AJG345" s="74"/>
      <c r="AJH345" s="74"/>
      <c r="AJI345" s="74"/>
      <c r="AJJ345" s="74"/>
      <c r="AJK345" s="74"/>
      <c r="AJL345" s="74"/>
      <c r="AJM345" s="74"/>
      <c r="AJN345" s="74"/>
      <c r="AJO345" s="74"/>
      <c r="AJP345" s="74"/>
      <c r="AJQ345" s="74"/>
      <c r="AJR345" s="74"/>
      <c r="AJS345" s="74"/>
      <c r="AJT345" s="74"/>
      <c r="AJU345" s="74"/>
      <c r="AJV345" s="74"/>
      <c r="AJW345" s="74"/>
      <c r="AJX345" s="74"/>
      <c r="AJY345" s="74"/>
      <c r="AJZ345" s="74"/>
      <c r="AKA345" s="74"/>
      <c r="AKB345" s="74"/>
      <c r="AKC345" s="74"/>
      <c r="AKD345" s="74"/>
      <c r="AKE345" s="74"/>
      <c r="AKF345" s="74"/>
      <c r="AKG345" s="74"/>
      <c r="AKH345" s="74"/>
      <c r="AKI345" s="74"/>
      <c r="AKJ345" s="74"/>
      <c r="AKK345" s="74"/>
      <c r="AKL345" s="74"/>
      <c r="AKM345" s="74"/>
      <c r="AKN345" s="74"/>
      <c r="AKO345" s="74"/>
      <c r="AKP345" s="74"/>
      <c r="AKQ345" s="74"/>
      <c r="AKR345" s="74"/>
      <c r="AKS345" s="74"/>
      <c r="AKT345" s="74"/>
      <c r="AKU345" s="74"/>
      <c r="AKV345" s="74"/>
      <c r="AKW345" s="74"/>
      <c r="AKX345" s="74"/>
      <c r="AKY345" s="74"/>
      <c r="AKZ345" s="74"/>
      <c r="ALA345" s="74"/>
      <c r="ALB345" s="74"/>
      <c r="ALC345" s="74"/>
      <c r="ALD345" s="74"/>
      <c r="ALE345" s="74"/>
      <c r="ALF345" s="74"/>
      <c r="ALG345" s="74"/>
      <c r="ALH345" s="74"/>
      <c r="ALI345" s="74"/>
      <c r="ALJ345" s="74"/>
      <c r="ALK345" s="74"/>
      <c r="ALL345" s="74"/>
      <c r="ALM345" s="74"/>
      <c r="ALN345" s="74"/>
      <c r="ALO345" s="74"/>
      <c r="ALP345" s="74"/>
      <c r="ALQ345" s="74"/>
      <c r="ALR345" s="74"/>
      <c r="ALS345" s="74"/>
      <c r="ALT345" s="74"/>
      <c r="ALU345" s="74"/>
      <c r="ALV345" s="74"/>
      <c r="ALW345" s="74"/>
      <c r="ALX345" s="74"/>
      <c r="ALY345" s="74"/>
      <c r="ALZ345" s="74"/>
      <c r="AMA345" s="74"/>
      <c r="AMB345" s="74"/>
      <c r="AMC345" s="74"/>
      <c r="AMD345" s="74"/>
      <c r="AME345" s="74"/>
      <c r="AMF345" s="74"/>
      <c r="AMG345" s="74"/>
      <c r="AMH345" s="74"/>
      <c r="AMI345" s="74"/>
      <c r="AMJ345" s="74"/>
      <c r="AMK345" s="74"/>
      <c r="AML345" s="74"/>
      <c r="AMM345" s="74"/>
      <c r="AMN345" s="74"/>
      <c r="AMO345" s="74"/>
      <c r="AMP345" s="74"/>
      <c r="AMQ345" s="74"/>
      <c r="AMR345" s="74"/>
      <c r="AMS345" s="74"/>
      <c r="AMT345" s="74"/>
      <c r="AMU345" s="74"/>
      <c r="AMV345" s="74"/>
      <c r="AMW345" s="74"/>
      <c r="AMX345" s="74"/>
      <c r="AMY345" s="74"/>
      <c r="AMZ345" s="74"/>
      <c r="ANA345" s="74"/>
      <c r="ANB345" s="74"/>
      <c r="ANC345" s="74"/>
      <c r="AND345" s="74"/>
      <c r="ANE345" s="74"/>
      <c r="ANF345" s="74"/>
      <c r="ANG345" s="74"/>
      <c r="ANH345" s="74"/>
      <c r="ANI345" s="74"/>
      <c r="ANJ345" s="74"/>
      <c r="ANK345" s="74"/>
      <c r="ANL345" s="74"/>
      <c r="ANM345" s="74"/>
      <c r="ANN345" s="74"/>
      <c r="ANO345" s="74"/>
      <c r="ANP345" s="74"/>
      <c r="ANQ345" s="74"/>
      <c r="ANR345" s="74"/>
      <c r="ANS345" s="74"/>
      <c r="ANT345" s="74"/>
      <c r="ANU345" s="74"/>
      <c r="ANV345" s="74"/>
      <c r="ANW345" s="74"/>
      <c r="ANX345" s="74"/>
      <c r="ANY345" s="74"/>
      <c r="ANZ345" s="74"/>
      <c r="AOA345" s="74"/>
      <c r="AOB345" s="74"/>
      <c r="AOC345" s="74"/>
      <c r="AOD345" s="74"/>
      <c r="AOE345" s="74"/>
      <c r="AOF345" s="74"/>
      <c r="AOG345" s="74"/>
      <c r="AOH345" s="74"/>
      <c r="AOI345" s="74"/>
      <c r="AOJ345" s="74"/>
      <c r="AOK345" s="74"/>
      <c r="AOL345" s="74"/>
      <c r="AOM345" s="74"/>
      <c r="AON345" s="74"/>
      <c r="AOO345" s="74"/>
      <c r="AOP345" s="74"/>
      <c r="AOQ345" s="74"/>
      <c r="AOR345" s="74"/>
      <c r="AOS345" s="74"/>
      <c r="AOT345" s="74"/>
      <c r="AOU345" s="74"/>
      <c r="AOV345" s="74"/>
      <c r="AOW345" s="74"/>
      <c r="AOX345" s="74"/>
      <c r="AOY345" s="74"/>
      <c r="AOZ345" s="74"/>
      <c r="APA345" s="74"/>
      <c r="APB345" s="74"/>
      <c r="APC345" s="74"/>
      <c r="APD345" s="74"/>
      <c r="APE345" s="74"/>
      <c r="APF345" s="74"/>
      <c r="APG345" s="74"/>
      <c r="APH345" s="74"/>
      <c r="API345" s="74"/>
      <c r="APJ345" s="74"/>
      <c r="APK345" s="74"/>
      <c r="APL345" s="74"/>
      <c r="APM345" s="74"/>
      <c r="APN345" s="74"/>
      <c r="APO345" s="74"/>
      <c r="APP345" s="74"/>
      <c r="APQ345" s="74"/>
      <c r="APR345" s="74"/>
      <c r="APS345" s="74"/>
      <c r="APT345" s="74"/>
      <c r="APU345" s="74"/>
      <c r="APV345" s="74"/>
      <c r="APW345" s="74"/>
      <c r="APX345" s="74"/>
      <c r="APY345" s="74"/>
      <c r="APZ345" s="74"/>
      <c r="AQA345" s="74"/>
      <c r="AQB345" s="74"/>
      <c r="AQC345" s="74"/>
      <c r="AQD345" s="74"/>
      <c r="AQE345" s="74"/>
      <c r="AQF345" s="74"/>
      <c r="AQG345" s="74"/>
      <c r="AQH345" s="74"/>
      <c r="AQI345" s="74"/>
      <c r="AQJ345" s="74"/>
      <c r="AQK345" s="74"/>
      <c r="AQL345" s="74"/>
      <c r="AQM345" s="74"/>
      <c r="AQN345" s="74"/>
      <c r="AQO345" s="74"/>
      <c r="AQP345" s="74"/>
      <c r="AQQ345" s="74"/>
      <c r="AQR345" s="74"/>
      <c r="AQS345" s="74"/>
      <c r="AQT345" s="74"/>
      <c r="AQU345" s="74"/>
      <c r="AQV345" s="74"/>
      <c r="AQW345" s="74"/>
      <c r="AQX345" s="74"/>
      <c r="AQY345" s="74"/>
      <c r="AQZ345" s="74"/>
      <c r="ARA345" s="74"/>
      <c r="ARB345" s="74"/>
      <c r="ARC345" s="74"/>
      <c r="ARD345" s="74"/>
      <c r="ARE345" s="74"/>
      <c r="ARF345" s="74"/>
      <c r="ARG345" s="74"/>
      <c r="ARH345" s="74"/>
      <c r="ARI345" s="74"/>
      <c r="ARJ345" s="74"/>
      <c r="ARK345" s="74"/>
      <c r="ARL345" s="74"/>
      <c r="ARM345" s="74"/>
      <c r="ARN345" s="74"/>
      <c r="ARO345" s="74"/>
      <c r="ARP345" s="74"/>
      <c r="ARQ345" s="74"/>
      <c r="ARR345" s="74"/>
      <c r="ARS345" s="74"/>
      <c r="ART345" s="74"/>
      <c r="ARU345" s="74"/>
      <c r="ARV345" s="74"/>
      <c r="ARW345" s="74"/>
      <c r="ARX345" s="74"/>
      <c r="ARY345" s="74"/>
      <c r="ARZ345" s="74"/>
      <c r="ASA345" s="74"/>
      <c r="ASB345" s="74"/>
      <c r="ASC345" s="74"/>
      <c r="ASD345" s="74"/>
      <c r="ASE345" s="74"/>
      <c r="ASF345" s="74"/>
      <c r="ASG345" s="74"/>
      <c r="ASH345" s="74"/>
      <c r="ASI345" s="74"/>
      <c r="ASJ345" s="74"/>
      <c r="ASK345" s="74"/>
      <c r="ASL345" s="74"/>
      <c r="ASM345" s="74"/>
      <c r="ASN345" s="74"/>
      <c r="ASO345" s="74"/>
      <c r="ASP345" s="74"/>
      <c r="ASQ345" s="74"/>
      <c r="ASR345" s="74"/>
      <c r="ASS345" s="74"/>
      <c r="AST345" s="74"/>
      <c r="ASU345" s="74"/>
      <c r="ASV345" s="74"/>
      <c r="ASW345" s="74"/>
      <c r="ASX345" s="74"/>
      <c r="ASY345" s="74"/>
      <c r="ASZ345" s="74"/>
      <c r="ATA345" s="74"/>
      <c r="ATB345" s="74"/>
      <c r="ATC345" s="74"/>
      <c r="ATD345" s="74"/>
      <c r="ATE345" s="74"/>
      <c r="ATF345" s="74"/>
      <c r="ATG345" s="74"/>
      <c r="ATH345" s="74"/>
      <c r="ATI345" s="74"/>
      <c r="ATJ345" s="74"/>
      <c r="ATK345" s="74"/>
      <c r="ATL345" s="74"/>
      <c r="ATM345" s="74"/>
      <c r="ATN345" s="74"/>
      <c r="ATO345" s="74"/>
      <c r="ATP345" s="74"/>
      <c r="ATQ345" s="74"/>
      <c r="ATR345" s="74"/>
      <c r="ATS345" s="74"/>
      <c r="ATT345" s="74"/>
      <c r="ATU345" s="74"/>
      <c r="ATV345" s="74"/>
      <c r="ATW345" s="74"/>
      <c r="ATX345" s="74"/>
      <c r="ATY345" s="74"/>
      <c r="ATZ345" s="74"/>
      <c r="AUA345" s="74"/>
      <c r="AUB345" s="74"/>
      <c r="AUC345" s="74"/>
      <c r="AUD345" s="74"/>
      <c r="AUE345" s="74"/>
      <c r="AUF345" s="74"/>
      <c r="AUG345" s="74"/>
      <c r="AUH345" s="74"/>
      <c r="AUI345" s="74"/>
      <c r="AUJ345" s="74"/>
      <c r="AUK345" s="74"/>
      <c r="AUL345" s="74"/>
      <c r="AUM345" s="74"/>
      <c r="AUN345" s="74"/>
      <c r="AUO345" s="74"/>
      <c r="AUP345" s="74"/>
      <c r="AUQ345" s="74"/>
      <c r="AUR345" s="74"/>
      <c r="AUS345" s="74"/>
      <c r="AUT345" s="74"/>
      <c r="AUU345" s="74"/>
      <c r="AUV345" s="74"/>
      <c r="AUW345" s="74"/>
      <c r="AUX345" s="74"/>
      <c r="AUY345" s="74"/>
      <c r="AUZ345" s="74"/>
      <c r="AVA345" s="74"/>
      <c r="AVB345" s="74"/>
      <c r="AVC345" s="74"/>
      <c r="AVD345" s="74"/>
      <c r="AVE345" s="74"/>
      <c r="AVF345" s="74"/>
      <c r="AVG345" s="74"/>
      <c r="AVH345" s="74"/>
      <c r="AVI345" s="74"/>
      <c r="AVJ345" s="74"/>
      <c r="AVK345" s="74"/>
      <c r="AVL345" s="74"/>
      <c r="AVM345" s="74"/>
      <c r="AVN345" s="74"/>
      <c r="AVO345" s="74"/>
      <c r="AVP345" s="74"/>
      <c r="AVQ345" s="74"/>
      <c r="AVR345" s="74"/>
      <c r="AVS345" s="74"/>
      <c r="AVT345" s="74"/>
      <c r="AVU345" s="74"/>
      <c r="AVV345" s="74"/>
      <c r="AVW345" s="74"/>
      <c r="AVX345" s="74"/>
      <c r="AVY345" s="74"/>
      <c r="AVZ345" s="74"/>
      <c r="AWA345" s="74"/>
      <c r="AWB345" s="74"/>
      <c r="AWC345" s="74"/>
      <c r="AWD345" s="74"/>
      <c r="AWE345" s="74"/>
      <c r="AWF345" s="74"/>
      <c r="AWG345" s="74"/>
      <c r="AWH345" s="74"/>
      <c r="AWI345" s="74"/>
      <c r="AWJ345" s="74"/>
      <c r="AWK345" s="74"/>
      <c r="AWL345" s="74"/>
      <c r="AWM345" s="74"/>
      <c r="AWN345" s="74"/>
      <c r="AWO345" s="74"/>
      <c r="AWP345" s="74"/>
      <c r="AWQ345" s="74"/>
      <c r="AWR345" s="74"/>
      <c r="AWS345" s="74"/>
      <c r="AWT345" s="74"/>
      <c r="AWU345" s="74"/>
      <c r="AWV345" s="74"/>
      <c r="AWW345" s="74"/>
      <c r="AWX345" s="74"/>
      <c r="AWY345" s="74"/>
      <c r="AWZ345" s="74"/>
      <c r="AXA345" s="74"/>
      <c r="AXB345" s="74"/>
      <c r="AXC345" s="74"/>
      <c r="AXD345" s="74"/>
      <c r="AXE345" s="74"/>
      <c r="AXF345" s="74"/>
      <c r="AXG345" s="74"/>
      <c r="AXH345" s="74"/>
      <c r="AXI345" s="74"/>
      <c r="AXJ345" s="74"/>
      <c r="AXK345" s="74"/>
      <c r="AXL345" s="74"/>
      <c r="AXM345" s="74"/>
      <c r="AXN345" s="74"/>
      <c r="AXO345" s="74"/>
      <c r="AXP345" s="74"/>
      <c r="AXQ345" s="74"/>
      <c r="AXR345" s="74"/>
      <c r="AXS345" s="74"/>
      <c r="AXT345" s="74"/>
      <c r="AXU345" s="74"/>
      <c r="AXV345" s="74"/>
      <c r="AXW345" s="74"/>
      <c r="AXX345" s="74"/>
      <c r="AXY345" s="74"/>
      <c r="AXZ345" s="74"/>
      <c r="AYA345" s="74"/>
      <c r="AYB345" s="74"/>
      <c r="AYC345" s="74"/>
      <c r="AYD345" s="74"/>
      <c r="AYE345" s="74"/>
      <c r="AYF345" s="74"/>
      <c r="AYG345" s="74"/>
      <c r="AYH345" s="74"/>
      <c r="AYI345" s="74"/>
      <c r="AYJ345" s="74"/>
      <c r="AYK345" s="74"/>
      <c r="AYL345" s="74"/>
      <c r="AYM345" s="74"/>
      <c r="AYN345" s="74"/>
      <c r="AYO345" s="74"/>
      <c r="AYP345" s="74"/>
      <c r="AYQ345" s="74"/>
      <c r="AYR345" s="74"/>
      <c r="AYS345" s="74"/>
      <c r="AYT345" s="74"/>
      <c r="AYU345" s="74"/>
      <c r="AYV345" s="74"/>
      <c r="AYW345" s="74"/>
      <c r="AYX345" s="74"/>
      <c r="AYY345" s="74"/>
      <c r="AYZ345" s="74"/>
      <c r="AZA345" s="74"/>
      <c r="AZB345" s="74"/>
      <c r="AZC345" s="74"/>
      <c r="AZD345" s="74"/>
      <c r="AZE345" s="74"/>
      <c r="AZF345" s="74"/>
      <c r="AZG345" s="74"/>
      <c r="AZH345" s="74"/>
      <c r="AZI345" s="74"/>
      <c r="AZJ345" s="74"/>
      <c r="AZK345" s="74"/>
      <c r="AZL345" s="74"/>
      <c r="AZM345" s="74"/>
      <c r="AZN345" s="74"/>
      <c r="AZO345" s="74"/>
      <c r="AZP345" s="74"/>
      <c r="AZQ345" s="74"/>
      <c r="AZR345" s="74"/>
      <c r="AZS345" s="74"/>
      <c r="AZT345" s="74"/>
      <c r="AZU345" s="74"/>
      <c r="AZV345" s="74"/>
      <c r="AZW345" s="74"/>
      <c r="AZX345" s="74"/>
      <c r="AZY345" s="74"/>
      <c r="AZZ345" s="74"/>
      <c r="BAA345" s="74"/>
      <c r="BAB345" s="74"/>
      <c r="BAC345" s="74"/>
      <c r="BAD345" s="74"/>
      <c r="BAE345" s="74"/>
      <c r="BAF345" s="74"/>
      <c r="BAG345" s="74"/>
      <c r="BAH345" s="74"/>
      <c r="BAI345" s="74"/>
      <c r="BAJ345" s="74"/>
      <c r="BAK345" s="74"/>
      <c r="BAL345" s="74"/>
      <c r="BAM345" s="74"/>
      <c r="BAN345" s="74"/>
      <c r="BAO345" s="74"/>
      <c r="BAP345" s="74"/>
      <c r="BAQ345" s="74"/>
      <c r="BAR345" s="74"/>
      <c r="BAS345" s="74"/>
      <c r="BAT345" s="74"/>
      <c r="BAU345" s="74"/>
      <c r="BAV345" s="74"/>
      <c r="BAW345" s="74"/>
      <c r="BAX345" s="74"/>
      <c r="BAY345" s="74"/>
      <c r="BAZ345" s="74"/>
      <c r="BBA345" s="74"/>
      <c r="BBB345" s="130"/>
    </row>
    <row r="346" s="47" customFormat="1" spans="1:1406">
      <c r="A346" s="117"/>
      <c r="B346" s="118" t="s">
        <v>634</v>
      </c>
      <c r="C346" s="98">
        <v>93.3333333333333</v>
      </c>
      <c r="D346" s="99"/>
      <c r="E346" s="99"/>
      <c r="F346" s="107"/>
      <c r="G346" s="100"/>
      <c r="H346" s="119"/>
      <c r="I346" s="104"/>
      <c r="J346" s="104"/>
      <c r="K346" s="126"/>
      <c r="L346" s="126"/>
      <c r="M346" s="128"/>
      <c r="N346" s="75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  <c r="FS346" s="74"/>
      <c r="FT346" s="74"/>
      <c r="FU346" s="74"/>
      <c r="FV346" s="74"/>
      <c r="FW346" s="74"/>
      <c r="FX346" s="74"/>
      <c r="FY346" s="74"/>
      <c r="FZ346" s="74"/>
      <c r="GA346" s="74"/>
      <c r="GB346" s="74"/>
      <c r="GC346" s="74"/>
      <c r="GD346" s="74"/>
      <c r="GE346" s="74"/>
      <c r="GF346" s="74"/>
      <c r="GG346" s="74"/>
      <c r="GH346" s="74"/>
      <c r="GI346" s="74"/>
      <c r="GJ346" s="74"/>
      <c r="GK346" s="74"/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  <c r="HE346" s="74"/>
      <c r="HF346" s="74"/>
      <c r="HG346" s="74"/>
      <c r="HH346" s="74"/>
      <c r="HI346" s="74"/>
      <c r="HJ346" s="74"/>
      <c r="HK346" s="74"/>
      <c r="HL346" s="74"/>
      <c r="HM346" s="74"/>
      <c r="HN346" s="74"/>
      <c r="HO346" s="74"/>
      <c r="HP346" s="74"/>
      <c r="HQ346" s="74"/>
      <c r="HR346" s="74"/>
      <c r="HS346" s="74"/>
      <c r="HT346" s="74"/>
      <c r="HU346" s="74"/>
      <c r="HV346" s="74"/>
      <c r="HW346" s="74"/>
      <c r="HX346" s="74"/>
      <c r="HY346" s="74"/>
      <c r="HZ346" s="74"/>
      <c r="IA346" s="74"/>
      <c r="IB346" s="74"/>
      <c r="IC346" s="74"/>
      <c r="ID346" s="74"/>
      <c r="IE346" s="74"/>
      <c r="IF346" s="74"/>
      <c r="IG346" s="74"/>
      <c r="IH346" s="74"/>
      <c r="II346" s="74"/>
      <c r="IJ346" s="74"/>
      <c r="IK346" s="74"/>
      <c r="IL346" s="74"/>
      <c r="IM346" s="74"/>
      <c r="IN346" s="74"/>
      <c r="IO346" s="74"/>
      <c r="IP346" s="74"/>
      <c r="IQ346" s="74"/>
      <c r="IR346" s="74"/>
      <c r="IS346" s="74"/>
      <c r="IT346" s="74"/>
      <c r="IU346" s="74"/>
      <c r="IV346" s="74"/>
      <c r="IW346" s="74"/>
      <c r="IX346" s="74"/>
      <c r="IY346" s="74"/>
      <c r="IZ346" s="74"/>
      <c r="JA346" s="74"/>
      <c r="JB346" s="74"/>
      <c r="JC346" s="74"/>
      <c r="JD346" s="74"/>
      <c r="JE346" s="74"/>
      <c r="JF346" s="74"/>
      <c r="JG346" s="74"/>
      <c r="JH346" s="74"/>
      <c r="JI346" s="74"/>
      <c r="JJ346" s="74"/>
      <c r="JK346" s="74"/>
      <c r="JL346" s="74"/>
      <c r="JM346" s="74"/>
      <c r="JN346" s="74"/>
      <c r="JO346" s="74"/>
      <c r="JP346" s="74"/>
      <c r="JQ346" s="74"/>
      <c r="JR346" s="74"/>
      <c r="JS346" s="74"/>
      <c r="JT346" s="74"/>
      <c r="JU346" s="74"/>
      <c r="JV346" s="74"/>
      <c r="JW346" s="74"/>
      <c r="JX346" s="74"/>
      <c r="JY346" s="74"/>
      <c r="JZ346" s="74"/>
      <c r="KA346" s="74"/>
      <c r="KB346" s="74"/>
      <c r="KC346" s="74"/>
      <c r="KD346" s="74"/>
      <c r="KE346" s="74"/>
      <c r="KF346" s="74"/>
      <c r="KG346" s="74"/>
      <c r="KH346" s="74"/>
      <c r="KI346" s="74"/>
      <c r="KJ346" s="74"/>
      <c r="KK346" s="74"/>
      <c r="KL346" s="74"/>
      <c r="KM346" s="74"/>
      <c r="KN346" s="74"/>
      <c r="KO346" s="74"/>
      <c r="KP346" s="74"/>
      <c r="KQ346" s="74"/>
      <c r="KR346" s="74"/>
      <c r="KS346" s="74"/>
      <c r="KT346" s="74"/>
      <c r="KU346" s="74"/>
      <c r="KV346" s="74"/>
      <c r="KW346" s="74"/>
      <c r="KX346" s="74"/>
      <c r="KY346" s="74"/>
      <c r="KZ346" s="74"/>
      <c r="LA346" s="74"/>
      <c r="LB346" s="74"/>
      <c r="LC346" s="74"/>
      <c r="LD346" s="74"/>
      <c r="LE346" s="74"/>
      <c r="LF346" s="74"/>
      <c r="LG346" s="74"/>
      <c r="LH346" s="74"/>
      <c r="LI346" s="74"/>
      <c r="LJ346" s="74"/>
      <c r="LK346" s="74"/>
      <c r="LL346" s="74"/>
      <c r="LM346" s="74"/>
      <c r="LN346" s="74"/>
      <c r="LO346" s="74"/>
      <c r="LP346" s="74"/>
      <c r="LQ346" s="74"/>
      <c r="LR346" s="74"/>
      <c r="LS346" s="74"/>
      <c r="LT346" s="74"/>
      <c r="LU346" s="74"/>
      <c r="LV346" s="74"/>
      <c r="LW346" s="74"/>
      <c r="LX346" s="74"/>
      <c r="LY346" s="74"/>
      <c r="LZ346" s="74"/>
      <c r="MA346" s="74"/>
      <c r="MB346" s="74"/>
      <c r="MC346" s="74"/>
      <c r="MD346" s="74"/>
      <c r="ME346" s="74"/>
      <c r="MF346" s="74"/>
      <c r="MG346" s="74"/>
      <c r="MH346" s="74"/>
      <c r="MI346" s="74"/>
      <c r="MJ346" s="74"/>
      <c r="MK346" s="74"/>
      <c r="ML346" s="74"/>
      <c r="MM346" s="74"/>
      <c r="MN346" s="74"/>
      <c r="MO346" s="74"/>
      <c r="MP346" s="74"/>
      <c r="MQ346" s="74"/>
      <c r="MR346" s="74"/>
      <c r="MS346" s="74"/>
      <c r="MT346" s="74"/>
      <c r="MU346" s="74"/>
      <c r="MV346" s="74"/>
      <c r="MW346" s="74"/>
      <c r="MX346" s="74"/>
      <c r="MY346" s="74"/>
      <c r="MZ346" s="74"/>
      <c r="NA346" s="74"/>
      <c r="NB346" s="74"/>
      <c r="NC346" s="74"/>
      <c r="ND346" s="74"/>
      <c r="NE346" s="74"/>
      <c r="NF346" s="74"/>
      <c r="NG346" s="74"/>
      <c r="NH346" s="74"/>
      <c r="NI346" s="74"/>
      <c r="NJ346" s="74"/>
      <c r="NK346" s="74"/>
      <c r="NL346" s="74"/>
      <c r="NM346" s="74"/>
      <c r="NN346" s="74"/>
      <c r="NO346" s="74"/>
      <c r="NP346" s="74"/>
      <c r="NQ346" s="74"/>
      <c r="NR346" s="74"/>
      <c r="NS346" s="74"/>
      <c r="NT346" s="74"/>
      <c r="NU346" s="74"/>
      <c r="NV346" s="74"/>
      <c r="NW346" s="74"/>
      <c r="NX346" s="74"/>
      <c r="NY346" s="74"/>
      <c r="NZ346" s="74"/>
      <c r="OA346" s="74"/>
      <c r="OB346" s="74"/>
      <c r="OC346" s="74"/>
      <c r="OD346" s="74"/>
      <c r="OE346" s="74"/>
      <c r="OF346" s="74"/>
      <c r="OG346" s="74"/>
      <c r="OH346" s="74"/>
      <c r="OI346" s="74"/>
      <c r="OJ346" s="74"/>
      <c r="OK346" s="74"/>
      <c r="OL346" s="74"/>
      <c r="OM346" s="74"/>
      <c r="ON346" s="74"/>
      <c r="OO346" s="74"/>
      <c r="OP346" s="74"/>
      <c r="OQ346" s="74"/>
      <c r="OR346" s="74"/>
      <c r="OS346" s="74"/>
      <c r="OT346" s="74"/>
      <c r="OU346" s="74"/>
      <c r="OV346" s="74"/>
      <c r="OW346" s="74"/>
      <c r="OX346" s="74"/>
      <c r="OY346" s="74"/>
      <c r="OZ346" s="74"/>
      <c r="PA346" s="74"/>
      <c r="PB346" s="74"/>
      <c r="PC346" s="74"/>
      <c r="PD346" s="74"/>
      <c r="PE346" s="74"/>
      <c r="PF346" s="74"/>
      <c r="PG346" s="74"/>
      <c r="PH346" s="74"/>
      <c r="PI346" s="74"/>
      <c r="PJ346" s="74"/>
      <c r="PK346" s="74"/>
      <c r="PL346" s="74"/>
      <c r="PM346" s="74"/>
      <c r="PN346" s="74"/>
      <c r="PO346" s="74"/>
      <c r="PP346" s="74"/>
      <c r="PQ346" s="74"/>
      <c r="PR346" s="74"/>
      <c r="PS346" s="74"/>
      <c r="PT346" s="74"/>
      <c r="PU346" s="74"/>
      <c r="PV346" s="74"/>
      <c r="PW346" s="74"/>
      <c r="PX346" s="74"/>
      <c r="PY346" s="74"/>
      <c r="PZ346" s="74"/>
      <c r="QA346" s="74"/>
      <c r="QB346" s="74"/>
      <c r="QC346" s="74"/>
      <c r="QD346" s="74"/>
      <c r="QE346" s="74"/>
      <c r="QF346" s="74"/>
      <c r="QG346" s="74"/>
      <c r="QH346" s="74"/>
      <c r="QI346" s="74"/>
      <c r="QJ346" s="74"/>
      <c r="QK346" s="74"/>
      <c r="QL346" s="74"/>
      <c r="QM346" s="74"/>
      <c r="QN346" s="74"/>
      <c r="QO346" s="74"/>
      <c r="QP346" s="74"/>
      <c r="QQ346" s="74"/>
      <c r="QR346" s="74"/>
      <c r="QS346" s="74"/>
      <c r="QT346" s="74"/>
      <c r="QU346" s="74"/>
      <c r="QV346" s="74"/>
      <c r="QW346" s="74"/>
      <c r="QX346" s="74"/>
      <c r="QY346" s="74"/>
      <c r="QZ346" s="74"/>
      <c r="RA346" s="74"/>
      <c r="RB346" s="74"/>
      <c r="RC346" s="74"/>
      <c r="RD346" s="74"/>
      <c r="RE346" s="74"/>
      <c r="RF346" s="74"/>
      <c r="RG346" s="74"/>
      <c r="RH346" s="74"/>
      <c r="RI346" s="74"/>
      <c r="RJ346" s="74"/>
      <c r="RK346" s="74"/>
      <c r="RL346" s="74"/>
      <c r="RM346" s="74"/>
      <c r="RN346" s="74"/>
      <c r="RO346" s="74"/>
      <c r="RP346" s="74"/>
      <c r="RQ346" s="74"/>
      <c r="RR346" s="74"/>
      <c r="RS346" s="74"/>
      <c r="RT346" s="74"/>
      <c r="RU346" s="74"/>
      <c r="RV346" s="74"/>
      <c r="RW346" s="74"/>
      <c r="RX346" s="74"/>
      <c r="RY346" s="74"/>
      <c r="RZ346" s="74"/>
      <c r="SA346" s="74"/>
      <c r="SB346" s="74"/>
      <c r="SC346" s="74"/>
      <c r="SD346" s="74"/>
      <c r="SE346" s="74"/>
      <c r="SF346" s="74"/>
      <c r="SG346" s="74"/>
      <c r="SH346" s="74"/>
      <c r="SI346" s="74"/>
      <c r="SJ346" s="74"/>
      <c r="SK346" s="74"/>
      <c r="SL346" s="74"/>
      <c r="SM346" s="74"/>
      <c r="SN346" s="74"/>
      <c r="SO346" s="74"/>
      <c r="SP346" s="74"/>
      <c r="SQ346" s="74"/>
      <c r="SR346" s="74"/>
      <c r="SS346" s="74"/>
      <c r="ST346" s="74"/>
      <c r="SU346" s="74"/>
      <c r="SV346" s="74"/>
      <c r="SW346" s="74"/>
      <c r="SX346" s="74"/>
      <c r="SY346" s="74"/>
      <c r="SZ346" s="74"/>
      <c r="TA346" s="74"/>
      <c r="TB346" s="74"/>
      <c r="TC346" s="74"/>
      <c r="TD346" s="74"/>
      <c r="TE346" s="74"/>
      <c r="TF346" s="74"/>
      <c r="TG346" s="74"/>
      <c r="TH346" s="74"/>
      <c r="TI346" s="74"/>
      <c r="TJ346" s="74"/>
      <c r="TK346" s="74"/>
      <c r="TL346" s="74"/>
      <c r="TM346" s="74"/>
      <c r="TN346" s="74"/>
      <c r="TO346" s="74"/>
      <c r="TP346" s="74"/>
      <c r="TQ346" s="74"/>
      <c r="TR346" s="74"/>
      <c r="TS346" s="74"/>
      <c r="TT346" s="74"/>
      <c r="TU346" s="74"/>
      <c r="TV346" s="74"/>
      <c r="TW346" s="74"/>
      <c r="TX346" s="74"/>
      <c r="TY346" s="74"/>
      <c r="TZ346" s="74"/>
      <c r="UA346" s="74"/>
      <c r="UB346" s="74"/>
      <c r="UC346" s="74"/>
      <c r="UD346" s="74"/>
      <c r="UE346" s="74"/>
      <c r="UF346" s="74"/>
      <c r="UG346" s="74"/>
      <c r="UH346" s="74"/>
      <c r="UI346" s="74"/>
      <c r="UJ346" s="74"/>
      <c r="UK346" s="74"/>
      <c r="UL346" s="74"/>
      <c r="UM346" s="74"/>
      <c r="UN346" s="74"/>
      <c r="UO346" s="74"/>
      <c r="UP346" s="74"/>
      <c r="UQ346" s="74"/>
      <c r="UR346" s="74"/>
      <c r="US346" s="74"/>
      <c r="UT346" s="74"/>
      <c r="UU346" s="74"/>
      <c r="UV346" s="74"/>
      <c r="UW346" s="74"/>
      <c r="UX346" s="74"/>
      <c r="UY346" s="74"/>
      <c r="UZ346" s="74"/>
      <c r="VA346" s="74"/>
      <c r="VB346" s="74"/>
      <c r="VC346" s="74"/>
      <c r="VD346" s="74"/>
      <c r="VE346" s="74"/>
      <c r="VF346" s="74"/>
      <c r="VG346" s="74"/>
      <c r="VH346" s="74"/>
      <c r="VI346" s="74"/>
      <c r="VJ346" s="74"/>
      <c r="VK346" s="74"/>
      <c r="VL346" s="74"/>
      <c r="VM346" s="74"/>
      <c r="VN346" s="74"/>
      <c r="VO346" s="74"/>
      <c r="VP346" s="74"/>
      <c r="VQ346" s="74"/>
      <c r="VR346" s="74"/>
      <c r="VS346" s="74"/>
      <c r="VT346" s="74"/>
      <c r="VU346" s="74"/>
      <c r="VV346" s="74"/>
      <c r="VW346" s="74"/>
      <c r="VX346" s="74"/>
      <c r="VY346" s="74"/>
      <c r="VZ346" s="74"/>
      <c r="WA346" s="74"/>
      <c r="WB346" s="74"/>
      <c r="WC346" s="74"/>
      <c r="WD346" s="74"/>
      <c r="WE346" s="74"/>
      <c r="WF346" s="74"/>
      <c r="WG346" s="74"/>
      <c r="WH346" s="74"/>
      <c r="WI346" s="74"/>
      <c r="WJ346" s="74"/>
      <c r="WK346" s="74"/>
      <c r="WL346" s="74"/>
      <c r="WM346" s="74"/>
      <c r="WN346" s="74"/>
      <c r="WO346" s="74"/>
      <c r="WP346" s="74"/>
      <c r="WQ346" s="74"/>
      <c r="WR346" s="74"/>
      <c r="WS346" s="74"/>
      <c r="WT346" s="74"/>
      <c r="WU346" s="74"/>
      <c r="WV346" s="74"/>
      <c r="WW346" s="74"/>
      <c r="WX346" s="74"/>
      <c r="WY346" s="74"/>
      <c r="WZ346" s="74"/>
      <c r="XA346" s="74"/>
      <c r="XB346" s="74"/>
      <c r="XC346" s="74"/>
      <c r="XD346" s="74"/>
      <c r="XE346" s="74"/>
      <c r="XF346" s="74"/>
      <c r="XG346" s="74"/>
      <c r="XH346" s="74"/>
      <c r="XI346" s="74"/>
      <c r="XJ346" s="74"/>
      <c r="XK346" s="74"/>
      <c r="XL346" s="74"/>
      <c r="XM346" s="74"/>
      <c r="XN346" s="74"/>
      <c r="XO346" s="74"/>
      <c r="XP346" s="74"/>
      <c r="XQ346" s="74"/>
      <c r="XR346" s="74"/>
      <c r="XS346" s="74"/>
      <c r="XT346" s="74"/>
      <c r="XU346" s="74"/>
      <c r="XV346" s="74"/>
      <c r="XW346" s="74"/>
      <c r="XX346" s="74"/>
      <c r="XY346" s="74"/>
      <c r="XZ346" s="74"/>
      <c r="YA346" s="74"/>
      <c r="YB346" s="74"/>
      <c r="YC346" s="74"/>
      <c r="YD346" s="74"/>
      <c r="YE346" s="74"/>
      <c r="YF346" s="74"/>
      <c r="YG346" s="74"/>
      <c r="YH346" s="74"/>
      <c r="YI346" s="74"/>
      <c r="YJ346" s="74"/>
      <c r="YK346" s="74"/>
      <c r="YL346" s="74"/>
      <c r="YM346" s="74"/>
      <c r="YN346" s="74"/>
      <c r="YO346" s="74"/>
      <c r="YP346" s="74"/>
      <c r="YQ346" s="74"/>
      <c r="YR346" s="74"/>
      <c r="YS346" s="74"/>
      <c r="YT346" s="74"/>
      <c r="YU346" s="74"/>
      <c r="YV346" s="74"/>
      <c r="YW346" s="74"/>
      <c r="YX346" s="74"/>
      <c r="YY346" s="74"/>
      <c r="YZ346" s="74"/>
      <c r="ZA346" s="74"/>
      <c r="ZB346" s="74"/>
      <c r="ZC346" s="74"/>
      <c r="ZD346" s="74"/>
      <c r="ZE346" s="74"/>
      <c r="ZF346" s="74"/>
      <c r="ZG346" s="74"/>
      <c r="ZH346" s="74"/>
      <c r="ZI346" s="74"/>
      <c r="ZJ346" s="74"/>
      <c r="ZK346" s="74"/>
      <c r="ZL346" s="74"/>
      <c r="ZM346" s="74"/>
      <c r="ZN346" s="74"/>
      <c r="ZO346" s="74"/>
      <c r="ZP346" s="74"/>
      <c r="ZQ346" s="74"/>
      <c r="ZR346" s="74"/>
      <c r="ZS346" s="74"/>
      <c r="ZT346" s="74"/>
      <c r="ZU346" s="74"/>
      <c r="ZV346" s="74"/>
      <c r="ZW346" s="74"/>
      <c r="ZX346" s="74"/>
      <c r="ZY346" s="74"/>
      <c r="ZZ346" s="74"/>
      <c r="AAA346" s="74"/>
      <c r="AAB346" s="74"/>
      <c r="AAC346" s="74"/>
      <c r="AAD346" s="74"/>
      <c r="AAE346" s="74"/>
      <c r="AAF346" s="74"/>
      <c r="AAG346" s="74"/>
      <c r="AAH346" s="74"/>
      <c r="AAI346" s="74"/>
      <c r="AAJ346" s="74"/>
      <c r="AAK346" s="74"/>
      <c r="AAL346" s="74"/>
      <c r="AAM346" s="74"/>
      <c r="AAN346" s="74"/>
      <c r="AAO346" s="74"/>
      <c r="AAP346" s="74"/>
      <c r="AAQ346" s="74"/>
      <c r="AAR346" s="74"/>
      <c r="AAS346" s="74"/>
      <c r="AAT346" s="74"/>
      <c r="AAU346" s="74"/>
      <c r="AAV346" s="74"/>
      <c r="AAW346" s="74"/>
      <c r="AAX346" s="74"/>
      <c r="AAY346" s="74"/>
      <c r="AAZ346" s="74"/>
      <c r="ABA346" s="74"/>
      <c r="ABB346" s="74"/>
      <c r="ABC346" s="74"/>
      <c r="ABD346" s="74"/>
      <c r="ABE346" s="74"/>
      <c r="ABF346" s="74"/>
      <c r="ABG346" s="74"/>
      <c r="ABH346" s="74"/>
      <c r="ABI346" s="74"/>
      <c r="ABJ346" s="74"/>
      <c r="ABK346" s="74"/>
      <c r="ABL346" s="74"/>
      <c r="ABM346" s="74"/>
      <c r="ABN346" s="74"/>
      <c r="ABO346" s="74"/>
      <c r="ABP346" s="74"/>
      <c r="ABQ346" s="74"/>
      <c r="ABR346" s="74"/>
      <c r="ABS346" s="74"/>
      <c r="ABT346" s="74"/>
      <c r="ABU346" s="74"/>
      <c r="ABV346" s="74"/>
      <c r="ABW346" s="74"/>
      <c r="ABX346" s="74"/>
      <c r="ABY346" s="74"/>
      <c r="ABZ346" s="74"/>
      <c r="ACA346" s="74"/>
      <c r="ACB346" s="74"/>
      <c r="ACC346" s="74"/>
      <c r="ACD346" s="74"/>
      <c r="ACE346" s="74"/>
      <c r="ACF346" s="74"/>
      <c r="ACG346" s="74"/>
      <c r="ACH346" s="74"/>
      <c r="ACI346" s="74"/>
      <c r="ACJ346" s="74"/>
      <c r="ACK346" s="74"/>
      <c r="ACL346" s="74"/>
      <c r="ACM346" s="74"/>
      <c r="ACN346" s="74"/>
      <c r="ACO346" s="74"/>
      <c r="ACP346" s="74"/>
      <c r="ACQ346" s="74"/>
      <c r="ACR346" s="74"/>
      <c r="ACS346" s="74"/>
      <c r="ACT346" s="74"/>
      <c r="ACU346" s="74"/>
      <c r="ACV346" s="74"/>
      <c r="ACW346" s="74"/>
      <c r="ACX346" s="74"/>
      <c r="ACY346" s="74"/>
      <c r="ACZ346" s="74"/>
      <c r="ADA346" s="74"/>
      <c r="ADB346" s="74"/>
      <c r="ADC346" s="74"/>
      <c r="ADD346" s="74"/>
      <c r="ADE346" s="74"/>
      <c r="ADF346" s="74"/>
      <c r="ADG346" s="74"/>
      <c r="ADH346" s="74"/>
      <c r="ADI346" s="74"/>
      <c r="ADJ346" s="74"/>
      <c r="ADK346" s="74"/>
      <c r="ADL346" s="74"/>
      <c r="ADM346" s="74"/>
      <c r="ADN346" s="74"/>
      <c r="ADO346" s="74"/>
      <c r="ADP346" s="74"/>
      <c r="ADQ346" s="74"/>
      <c r="ADR346" s="74"/>
      <c r="ADS346" s="74"/>
      <c r="ADT346" s="74"/>
      <c r="ADU346" s="74"/>
      <c r="ADV346" s="74"/>
      <c r="ADW346" s="74"/>
      <c r="ADX346" s="74"/>
      <c r="ADY346" s="74"/>
      <c r="ADZ346" s="74"/>
      <c r="AEA346" s="74"/>
      <c r="AEB346" s="74"/>
      <c r="AEC346" s="74"/>
      <c r="AED346" s="74"/>
      <c r="AEE346" s="74"/>
      <c r="AEF346" s="74"/>
      <c r="AEG346" s="74"/>
      <c r="AEH346" s="74"/>
      <c r="AEI346" s="74"/>
      <c r="AEJ346" s="74"/>
      <c r="AEK346" s="74"/>
      <c r="AEL346" s="74"/>
      <c r="AEM346" s="74"/>
      <c r="AEN346" s="74"/>
      <c r="AEO346" s="74"/>
      <c r="AEP346" s="74"/>
      <c r="AEQ346" s="74"/>
      <c r="AER346" s="74"/>
      <c r="AES346" s="74"/>
      <c r="AET346" s="74"/>
      <c r="AEU346" s="74"/>
      <c r="AEV346" s="74"/>
      <c r="AEW346" s="74"/>
      <c r="AEX346" s="74"/>
      <c r="AEY346" s="74"/>
      <c r="AEZ346" s="74"/>
      <c r="AFA346" s="74"/>
      <c r="AFB346" s="74"/>
      <c r="AFC346" s="74"/>
      <c r="AFD346" s="74"/>
      <c r="AFE346" s="74"/>
      <c r="AFF346" s="74"/>
      <c r="AFG346" s="74"/>
      <c r="AFH346" s="74"/>
      <c r="AFI346" s="74"/>
      <c r="AFJ346" s="74"/>
      <c r="AFK346" s="74"/>
      <c r="AFL346" s="74"/>
      <c r="AFM346" s="74"/>
      <c r="AFN346" s="74"/>
      <c r="AFO346" s="74"/>
      <c r="AFP346" s="74"/>
      <c r="AFQ346" s="74"/>
      <c r="AFR346" s="74"/>
      <c r="AFS346" s="74"/>
      <c r="AFT346" s="74"/>
      <c r="AFU346" s="74"/>
      <c r="AFV346" s="74"/>
      <c r="AFW346" s="74"/>
      <c r="AFX346" s="74"/>
      <c r="AFY346" s="74"/>
      <c r="AFZ346" s="74"/>
      <c r="AGA346" s="74"/>
      <c r="AGB346" s="74"/>
      <c r="AGC346" s="74"/>
      <c r="AGD346" s="74"/>
      <c r="AGE346" s="74"/>
      <c r="AGF346" s="74"/>
      <c r="AGG346" s="74"/>
      <c r="AGH346" s="74"/>
      <c r="AGI346" s="74"/>
      <c r="AGJ346" s="74"/>
      <c r="AGK346" s="74"/>
      <c r="AGL346" s="74"/>
      <c r="AGM346" s="74"/>
      <c r="AGN346" s="74"/>
      <c r="AGO346" s="74"/>
      <c r="AGP346" s="74"/>
      <c r="AGQ346" s="74"/>
      <c r="AGR346" s="74"/>
      <c r="AGS346" s="74"/>
      <c r="AGT346" s="74"/>
      <c r="AGU346" s="74"/>
      <c r="AGV346" s="74"/>
      <c r="AGW346" s="74"/>
      <c r="AGX346" s="74"/>
      <c r="AGY346" s="74"/>
      <c r="AGZ346" s="74"/>
      <c r="AHA346" s="74"/>
      <c r="AHB346" s="74"/>
      <c r="AHC346" s="74"/>
      <c r="AHD346" s="74"/>
      <c r="AHE346" s="74"/>
      <c r="AHF346" s="74"/>
      <c r="AHG346" s="74"/>
      <c r="AHH346" s="74"/>
      <c r="AHI346" s="74"/>
      <c r="AHJ346" s="74"/>
      <c r="AHK346" s="74"/>
      <c r="AHL346" s="74"/>
      <c r="AHM346" s="74"/>
      <c r="AHN346" s="74"/>
      <c r="AHO346" s="74"/>
      <c r="AHP346" s="74"/>
      <c r="AHQ346" s="74"/>
      <c r="AHR346" s="74"/>
      <c r="AHS346" s="74"/>
      <c r="AHT346" s="74"/>
      <c r="AHU346" s="74"/>
      <c r="AHV346" s="74"/>
      <c r="AHW346" s="74"/>
      <c r="AHX346" s="74"/>
      <c r="AHY346" s="74"/>
      <c r="AHZ346" s="74"/>
      <c r="AIA346" s="74"/>
      <c r="AIB346" s="74"/>
      <c r="AIC346" s="74"/>
      <c r="AID346" s="74"/>
      <c r="AIE346" s="74"/>
      <c r="AIF346" s="74"/>
      <c r="AIG346" s="74"/>
      <c r="AIH346" s="74"/>
      <c r="AII346" s="74"/>
      <c r="AIJ346" s="74"/>
      <c r="AIK346" s="74"/>
      <c r="AIL346" s="74"/>
      <c r="AIM346" s="74"/>
      <c r="AIN346" s="74"/>
      <c r="AIO346" s="74"/>
      <c r="AIP346" s="74"/>
      <c r="AIQ346" s="74"/>
      <c r="AIR346" s="74"/>
      <c r="AIS346" s="74"/>
      <c r="AIT346" s="74"/>
      <c r="AIU346" s="74"/>
      <c r="AIV346" s="74"/>
      <c r="AIW346" s="74"/>
      <c r="AIX346" s="74"/>
      <c r="AIY346" s="74"/>
      <c r="AIZ346" s="74"/>
      <c r="AJA346" s="74"/>
      <c r="AJB346" s="74"/>
      <c r="AJC346" s="74"/>
      <c r="AJD346" s="74"/>
      <c r="AJE346" s="74"/>
      <c r="AJF346" s="74"/>
      <c r="AJG346" s="74"/>
      <c r="AJH346" s="74"/>
      <c r="AJI346" s="74"/>
      <c r="AJJ346" s="74"/>
      <c r="AJK346" s="74"/>
      <c r="AJL346" s="74"/>
      <c r="AJM346" s="74"/>
      <c r="AJN346" s="74"/>
      <c r="AJO346" s="74"/>
      <c r="AJP346" s="74"/>
      <c r="AJQ346" s="74"/>
      <c r="AJR346" s="74"/>
      <c r="AJS346" s="74"/>
      <c r="AJT346" s="74"/>
      <c r="AJU346" s="74"/>
      <c r="AJV346" s="74"/>
      <c r="AJW346" s="74"/>
      <c r="AJX346" s="74"/>
      <c r="AJY346" s="74"/>
      <c r="AJZ346" s="74"/>
      <c r="AKA346" s="74"/>
      <c r="AKB346" s="74"/>
      <c r="AKC346" s="74"/>
      <c r="AKD346" s="74"/>
      <c r="AKE346" s="74"/>
      <c r="AKF346" s="74"/>
      <c r="AKG346" s="74"/>
      <c r="AKH346" s="74"/>
      <c r="AKI346" s="74"/>
      <c r="AKJ346" s="74"/>
      <c r="AKK346" s="74"/>
      <c r="AKL346" s="74"/>
      <c r="AKM346" s="74"/>
      <c r="AKN346" s="74"/>
      <c r="AKO346" s="74"/>
      <c r="AKP346" s="74"/>
      <c r="AKQ346" s="74"/>
      <c r="AKR346" s="74"/>
      <c r="AKS346" s="74"/>
      <c r="AKT346" s="74"/>
      <c r="AKU346" s="74"/>
      <c r="AKV346" s="74"/>
      <c r="AKW346" s="74"/>
      <c r="AKX346" s="74"/>
      <c r="AKY346" s="74"/>
      <c r="AKZ346" s="74"/>
      <c r="ALA346" s="74"/>
      <c r="ALB346" s="74"/>
      <c r="ALC346" s="74"/>
      <c r="ALD346" s="74"/>
      <c r="ALE346" s="74"/>
      <c r="ALF346" s="74"/>
      <c r="ALG346" s="74"/>
      <c r="ALH346" s="74"/>
      <c r="ALI346" s="74"/>
      <c r="ALJ346" s="74"/>
      <c r="ALK346" s="74"/>
      <c r="ALL346" s="74"/>
      <c r="ALM346" s="74"/>
      <c r="ALN346" s="74"/>
      <c r="ALO346" s="74"/>
      <c r="ALP346" s="74"/>
      <c r="ALQ346" s="74"/>
      <c r="ALR346" s="74"/>
      <c r="ALS346" s="74"/>
      <c r="ALT346" s="74"/>
      <c r="ALU346" s="74"/>
      <c r="ALV346" s="74"/>
      <c r="ALW346" s="74"/>
      <c r="ALX346" s="74"/>
      <c r="ALY346" s="74"/>
      <c r="ALZ346" s="74"/>
      <c r="AMA346" s="74"/>
      <c r="AMB346" s="74"/>
      <c r="AMC346" s="74"/>
      <c r="AMD346" s="74"/>
      <c r="AME346" s="74"/>
      <c r="AMF346" s="74"/>
      <c r="AMG346" s="74"/>
      <c r="AMH346" s="74"/>
      <c r="AMI346" s="74"/>
      <c r="AMJ346" s="74"/>
      <c r="AMK346" s="74"/>
      <c r="AML346" s="74"/>
      <c r="AMM346" s="74"/>
      <c r="AMN346" s="74"/>
      <c r="AMO346" s="74"/>
      <c r="AMP346" s="74"/>
      <c r="AMQ346" s="74"/>
      <c r="AMR346" s="74"/>
      <c r="AMS346" s="74"/>
      <c r="AMT346" s="74"/>
      <c r="AMU346" s="74"/>
      <c r="AMV346" s="74"/>
      <c r="AMW346" s="74"/>
      <c r="AMX346" s="74"/>
      <c r="AMY346" s="74"/>
      <c r="AMZ346" s="74"/>
      <c r="ANA346" s="74"/>
      <c r="ANB346" s="74"/>
      <c r="ANC346" s="74"/>
      <c r="AND346" s="74"/>
      <c r="ANE346" s="74"/>
      <c r="ANF346" s="74"/>
      <c r="ANG346" s="74"/>
      <c r="ANH346" s="74"/>
      <c r="ANI346" s="74"/>
      <c r="ANJ346" s="74"/>
      <c r="ANK346" s="74"/>
      <c r="ANL346" s="74"/>
      <c r="ANM346" s="74"/>
      <c r="ANN346" s="74"/>
      <c r="ANO346" s="74"/>
      <c r="ANP346" s="74"/>
      <c r="ANQ346" s="74"/>
      <c r="ANR346" s="74"/>
      <c r="ANS346" s="74"/>
      <c r="ANT346" s="74"/>
      <c r="ANU346" s="74"/>
      <c r="ANV346" s="74"/>
      <c r="ANW346" s="74"/>
      <c r="ANX346" s="74"/>
      <c r="ANY346" s="74"/>
      <c r="ANZ346" s="74"/>
      <c r="AOA346" s="74"/>
      <c r="AOB346" s="74"/>
      <c r="AOC346" s="74"/>
      <c r="AOD346" s="74"/>
      <c r="AOE346" s="74"/>
      <c r="AOF346" s="74"/>
      <c r="AOG346" s="74"/>
      <c r="AOH346" s="74"/>
      <c r="AOI346" s="74"/>
      <c r="AOJ346" s="74"/>
      <c r="AOK346" s="74"/>
      <c r="AOL346" s="74"/>
      <c r="AOM346" s="74"/>
      <c r="AON346" s="74"/>
      <c r="AOO346" s="74"/>
      <c r="AOP346" s="74"/>
      <c r="AOQ346" s="74"/>
      <c r="AOR346" s="74"/>
      <c r="AOS346" s="74"/>
      <c r="AOT346" s="74"/>
      <c r="AOU346" s="74"/>
      <c r="AOV346" s="74"/>
      <c r="AOW346" s="74"/>
      <c r="AOX346" s="74"/>
      <c r="AOY346" s="74"/>
      <c r="AOZ346" s="74"/>
      <c r="APA346" s="74"/>
      <c r="APB346" s="74"/>
      <c r="APC346" s="74"/>
      <c r="APD346" s="74"/>
      <c r="APE346" s="74"/>
      <c r="APF346" s="74"/>
      <c r="APG346" s="74"/>
      <c r="APH346" s="74"/>
      <c r="API346" s="74"/>
      <c r="APJ346" s="74"/>
      <c r="APK346" s="74"/>
      <c r="APL346" s="74"/>
      <c r="APM346" s="74"/>
      <c r="APN346" s="74"/>
      <c r="APO346" s="74"/>
      <c r="APP346" s="74"/>
      <c r="APQ346" s="74"/>
      <c r="APR346" s="74"/>
      <c r="APS346" s="74"/>
      <c r="APT346" s="74"/>
      <c r="APU346" s="74"/>
      <c r="APV346" s="74"/>
      <c r="APW346" s="74"/>
      <c r="APX346" s="74"/>
      <c r="APY346" s="74"/>
      <c r="APZ346" s="74"/>
      <c r="AQA346" s="74"/>
      <c r="AQB346" s="74"/>
      <c r="AQC346" s="74"/>
      <c r="AQD346" s="74"/>
      <c r="AQE346" s="74"/>
      <c r="AQF346" s="74"/>
      <c r="AQG346" s="74"/>
      <c r="AQH346" s="74"/>
      <c r="AQI346" s="74"/>
      <c r="AQJ346" s="74"/>
      <c r="AQK346" s="74"/>
      <c r="AQL346" s="74"/>
      <c r="AQM346" s="74"/>
      <c r="AQN346" s="74"/>
      <c r="AQO346" s="74"/>
      <c r="AQP346" s="74"/>
      <c r="AQQ346" s="74"/>
      <c r="AQR346" s="74"/>
      <c r="AQS346" s="74"/>
      <c r="AQT346" s="74"/>
      <c r="AQU346" s="74"/>
      <c r="AQV346" s="74"/>
      <c r="AQW346" s="74"/>
      <c r="AQX346" s="74"/>
      <c r="AQY346" s="74"/>
      <c r="AQZ346" s="74"/>
      <c r="ARA346" s="74"/>
      <c r="ARB346" s="74"/>
      <c r="ARC346" s="74"/>
      <c r="ARD346" s="74"/>
      <c r="ARE346" s="74"/>
      <c r="ARF346" s="74"/>
      <c r="ARG346" s="74"/>
      <c r="ARH346" s="74"/>
      <c r="ARI346" s="74"/>
      <c r="ARJ346" s="74"/>
      <c r="ARK346" s="74"/>
      <c r="ARL346" s="74"/>
      <c r="ARM346" s="74"/>
      <c r="ARN346" s="74"/>
      <c r="ARO346" s="74"/>
      <c r="ARP346" s="74"/>
      <c r="ARQ346" s="74"/>
      <c r="ARR346" s="74"/>
      <c r="ARS346" s="74"/>
      <c r="ART346" s="74"/>
      <c r="ARU346" s="74"/>
      <c r="ARV346" s="74"/>
      <c r="ARW346" s="74"/>
      <c r="ARX346" s="74"/>
      <c r="ARY346" s="74"/>
      <c r="ARZ346" s="74"/>
      <c r="ASA346" s="74"/>
      <c r="ASB346" s="74"/>
      <c r="ASC346" s="74"/>
      <c r="ASD346" s="74"/>
      <c r="ASE346" s="74"/>
      <c r="ASF346" s="74"/>
      <c r="ASG346" s="74"/>
      <c r="ASH346" s="74"/>
      <c r="ASI346" s="74"/>
      <c r="ASJ346" s="74"/>
      <c r="ASK346" s="74"/>
      <c r="ASL346" s="74"/>
      <c r="ASM346" s="74"/>
      <c r="ASN346" s="74"/>
      <c r="ASO346" s="74"/>
      <c r="ASP346" s="74"/>
      <c r="ASQ346" s="74"/>
      <c r="ASR346" s="74"/>
      <c r="ASS346" s="74"/>
      <c r="AST346" s="74"/>
      <c r="ASU346" s="74"/>
      <c r="ASV346" s="74"/>
      <c r="ASW346" s="74"/>
      <c r="ASX346" s="74"/>
      <c r="ASY346" s="74"/>
      <c r="ASZ346" s="74"/>
      <c r="ATA346" s="74"/>
      <c r="ATB346" s="74"/>
      <c r="ATC346" s="74"/>
      <c r="ATD346" s="74"/>
      <c r="ATE346" s="74"/>
      <c r="ATF346" s="74"/>
      <c r="ATG346" s="74"/>
      <c r="ATH346" s="74"/>
      <c r="ATI346" s="74"/>
      <c r="ATJ346" s="74"/>
      <c r="ATK346" s="74"/>
      <c r="ATL346" s="74"/>
      <c r="ATM346" s="74"/>
      <c r="ATN346" s="74"/>
      <c r="ATO346" s="74"/>
      <c r="ATP346" s="74"/>
      <c r="ATQ346" s="74"/>
      <c r="ATR346" s="74"/>
      <c r="ATS346" s="74"/>
      <c r="ATT346" s="74"/>
      <c r="ATU346" s="74"/>
      <c r="ATV346" s="74"/>
      <c r="ATW346" s="74"/>
      <c r="ATX346" s="74"/>
      <c r="ATY346" s="74"/>
      <c r="ATZ346" s="74"/>
      <c r="AUA346" s="74"/>
      <c r="AUB346" s="74"/>
      <c r="AUC346" s="74"/>
      <c r="AUD346" s="74"/>
      <c r="AUE346" s="74"/>
      <c r="AUF346" s="74"/>
      <c r="AUG346" s="74"/>
      <c r="AUH346" s="74"/>
      <c r="AUI346" s="74"/>
      <c r="AUJ346" s="74"/>
      <c r="AUK346" s="74"/>
      <c r="AUL346" s="74"/>
      <c r="AUM346" s="74"/>
      <c r="AUN346" s="74"/>
      <c r="AUO346" s="74"/>
      <c r="AUP346" s="74"/>
      <c r="AUQ346" s="74"/>
      <c r="AUR346" s="74"/>
      <c r="AUS346" s="74"/>
      <c r="AUT346" s="74"/>
      <c r="AUU346" s="74"/>
      <c r="AUV346" s="74"/>
      <c r="AUW346" s="74"/>
      <c r="AUX346" s="74"/>
      <c r="AUY346" s="74"/>
      <c r="AUZ346" s="74"/>
      <c r="AVA346" s="74"/>
      <c r="AVB346" s="74"/>
      <c r="AVC346" s="74"/>
      <c r="AVD346" s="74"/>
      <c r="AVE346" s="74"/>
      <c r="AVF346" s="74"/>
      <c r="AVG346" s="74"/>
      <c r="AVH346" s="74"/>
      <c r="AVI346" s="74"/>
      <c r="AVJ346" s="74"/>
      <c r="AVK346" s="74"/>
      <c r="AVL346" s="74"/>
      <c r="AVM346" s="74"/>
      <c r="AVN346" s="74"/>
      <c r="AVO346" s="74"/>
      <c r="AVP346" s="74"/>
      <c r="AVQ346" s="74"/>
      <c r="AVR346" s="74"/>
      <c r="AVS346" s="74"/>
      <c r="AVT346" s="74"/>
      <c r="AVU346" s="74"/>
      <c r="AVV346" s="74"/>
      <c r="AVW346" s="74"/>
      <c r="AVX346" s="74"/>
      <c r="AVY346" s="74"/>
      <c r="AVZ346" s="74"/>
      <c r="AWA346" s="74"/>
      <c r="AWB346" s="74"/>
      <c r="AWC346" s="74"/>
      <c r="AWD346" s="74"/>
      <c r="AWE346" s="74"/>
      <c r="AWF346" s="74"/>
      <c r="AWG346" s="74"/>
      <c r="AWH346" s="74"/>
      <c r="AWI346" s="74"/>
      <c r="AWJ346" s="74"/>
      <c r="AWK346" s="74"/>
      <c r="AWL346" s="74"/>
      <c r="AWM346" s="74"/>
      <c r="AWN346" s="74"/>
      <c r="AWO346" s="74"/>
      <c r="AWP346" s="74"/>
      <c r="AWQ346" s="74"/>
      <c r="AWR346" s="74"/>
      <c r="AWS346" s="74"/>
      <c r="AWT346" s="74"/>
      <c r="AWU346" s="74"/>
      <c r="AWV346" s="74"/>
      <c r="AWW346" s="74"/>
      <c r="AWX346" s="74"/>
      <c r="AWY346" s="74"/>
      <c r="AWZ346" s="74"/>
      <c r="AXA346" s="74"/>
      <c r="AXB346" s="74"/>
      <c r="AXC346" s="74"/>
      <c r="AXD346" s="74"/>
      <c r="AXE346" s="74"/>
      <c r="AXF346" s="74"/>
      <c r="AXG346" s="74"/>
      <c r="AXH346" s="74"/>
      <c r="AXI346" s="74"/>
      <c r="AXJ346" s="74"/>
      <c r="AXK346" s="74"/>
      <c r="AXL346" s="74"/>
      <c r="AXM346" s="74"/>
      <c r="AXN346" s="74"/>
      <c r="AXO346" s="74"/>
      <c r="AXP346" s="74"/>
      <c r="AXQ346" s="74"/>
      <c r="AXR346" s="74"/>
      <c r="AXS346" s="74"/>
      <c r="AXT346" s="74"/>
      <c r="AXU346" s="74"/>
      <c r="AXV346" s="74"/>
      <c r="AXW346" s="74"/>
      <c r="AXX346" s="74"/>
      <c r="AXY346" s="74"/>
      <c r="AXZ346" s="74"/>
      <c r="AYA346" s="74"/>
      <c r="AYB346" s="74"/>
      <c r="AYC346" s="74"/>
      <c r="AYD346" s="74"/>
      <c r="AYE346" s="74"/>
      <c r="AYF346" s="74"/>
      <c r="AYG346" s="74"/>
      <c r="AYH346" s="74"/>
      <c r="AYI346" s="74"/>
      <c r="AYJ346" s="74"/>
      <c r="AYK346" s="74"/>
      <c r="AYL346" s="74"/>
      <c r="AYM346" s="74"/>
      <c r="AYN346" s="74"/>
      <c r="AYO346" s="74"/>
      <c r="AYP346" s="74"/>
      <c r="AYQ346" s="74"/>
      <c r="AYR346" s="74"/>
      <c r="AYS346" s="74"/>
      <c r="AYT346" s="74"/>
      <c r="AYU346" s="74"/>
      <c r="AYV346" s="74"/>
      <c r="AYW346" s="74"/>
      <c r="AYX346" s="74"/>
      <c r="AYY346" s="74"/>
      <c r="AYZ346" s="74"/>
      <c r="AZA346" s="74"/>
      <c r="AZB346" s="74"/>
      <c r="AZC346" s="74"/>
      <c r="AZD346" s="74"/>
      <c r="AZE346" s="74"/>
      <c r="AZF346" s="74"/>
      <c r="AZG346" s="74"/>
      <c r="AZH346" s="74"/>
      <c r="AZI346" s="74"/>
      <c r="AZJ346" s="74"/>
      <c r="AZK346" s="74"/>
      <c r="AZL346" s="74"/>
      <c r="AZM346" s="74"/>
      <c r="AZN346" s="74"/>
      <c r="AZO346" s="74"/>
      <c r="AZP346" s="74"/>
      <c r="AZQ346" s="74"/>
      <c r="AZR346" s="74"/>
      <c r="AZS346" s="74"/>
      <c r="AZT346" s="74"/>
      <c r="AZU346" s="74"/>
      <c r="AZV346" s="74"/>
      <c r="AZW346" s="74"/>
      <c r="AZX346" s="74"/>
      <c r="AZY346" s="74"/>
      <c r="AZZ346" s="74"/>
      <c r="BAA346" s="74"/>
      <c r="BAB346" s="74"/>
      <c r="BAC346" s="74"/>
      <c r="BAD346" s="74"/>
      <c r="BAE346" s="74"/>
      <c r="BAF346" s="74"/>
      <c r="BAG346" s="74"/>
      <c r="BAH346" s="74"/>
      <c r="BAI346" s="74"/>
      <c r="BAJ346" s="74"/>
      <c r="BAK346" s="74"/>
      <c r="BAL346" s="74"/>
      <c r="BAM346" s="74"/>
      <c r="BAN346" s="74"/>
      <c r="BAO346" s="74"/>
      <c r="BAP346" s="74"/>
      <c r="BAQ346" s="74"/>
      <c r="BAR346" s="74"/>
      <c r="BAS346" s="74"/>
      <c r="BAT346" s="74"/>
      <c r="BAU346" s="74"/>
      <c r="BAV346" s="74"/>
      <c r="BAW346" s="74"/>
      <c r="BAX346" s="74"/>
      <c r="BAY346" s="74"/>
      <c r="BAZ346" s="74"/>
      <c r="BBA346" s="74"/>
      <c r="BBB346" s="130"/>
    </row>
    <row r="347" s="47" customFormat="1" spans="1:1406">
      <c r="A347" s="117"/>
      <c r="B347" s="118" t="s">
        <v>635</v>
      </c>
      <c r="C347" s="98">
        <v>97.3333333333333</v>
      </c>
      <c r="D347" s="99"/>
      <c r="E347" s="99"/>
      <c r="F347" s="107"/>
      <c r="G347" s="100"/>
      <c r="H347" s="119"/>
      <c r="I347" s="104"/>
      <c r="J347" s="104"/>
      <c r="K347" s="126"/>
      <c r="L347" s="126"/>
      <c r="M347" s="128"/>
      <c r="N347" s="75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  <c r="FS347" s="74"/>
      <c r="FT347" s="74"/>
      <c r="FU347" s="74"/>
      <c r="FV347" s="74"/>
      <c r="FW347" s="74"/>
      <c r="FX347" s="74"/>
      <c r="FY347" s="74"/>
      <c r="FZ347" s="74"/>
      <c r="GA347" s="74"/>
      <c r="GB347" s="74"/>
      <c r="GC347" s="74"/>
      <c r="GD347" s="74"/>
      <c r="GE347" s="74"/>
      <c r="GF347" s="74"/>
      <c r="GG347" s="74"/>
      <c r="GH347" s="74"/>
      <c r="GI347" s="74"/>
      <c r="GJ347" s="74"/>
      <c r="GK347" s="74"/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  <c r="HE347" s="74"/>
      <c r="HF347" s="74"/>
      <c r="HG347" s="74"/>
      <c r="HH347" s="74"/>
      <c r="HI347" s="74"/>
      <c r="HJ347" s="74"/>
      <c r="HK347" s="74"/>
      <c r="HL347" s="74"/>
      <c r="HM347" s="74"/>
      <c r="HN347" s="74"/>
      <c r="HO347" s="74"/>
      <c r="HP347" s="74"/>
      <c r="HQ347" s="74"/>
      <c r="HR347" s="74"/>
      <c r="HS347" s="74"/>
      <c r="HT347" s="74"/>
      <c r="HU347" s="74"/>
      <c r="HV347" s="74"/>
      <c r="HW347" s="74"/>
      <c r="HX347" s="74"/>
      <c r="HY347" s="74"/>
      <c r="HZ347" s="74"/>
      <c r="IA347" s="74"/>
      <c r="IB347" s="74"/>
      <c r="IC347" s="74"/>
      <c r="ID347" s="74"/>
      <c r="IE347" s="74"/>
      <c r="IF347" s="74"/>
      <c r="IG347" s="74"/>
      <c r="IH347" s="74"/>
      <c r="II347" s="74"/>
      <c r="IJ347" s="74"/>
      <c r="IK347" s="74"/>
      <c r="IL347" s="74"/>
      <c r="IM347" s="74"/>
      <c r="IN347" s="74"/>
      <c r="IO347" s="74"/>
      <c r="IP347" s="74"/>
      <c r="IQ347" s="74"/>
      <c r="IR347" s="74"/>
      <c r="IS347" s="74"/>
      <c r="IT347" s="74"/>
      <c r="IU347" s="74"/>
      <c r="IV347" s="74"/>
      <c r="IW347" s="74"/>
      <c r="IX347" s="74"/>
      <c r="IY347" s="74"/>
      <c r="IZ347" s="74"/>
      <c r="JA347" s="74"/>
      <c r="JB347" s="74"/>
      <c r="JC347" s="74"/>
      <c r="JD347" s="74"/>
      <c r="JE347" s="74"/>
      <c r="JF347" s="74"/>
      <c r="JG347" s="74"/>
      <c r="JH347" s="74"/>
      <c r="JI347" s="74"/>
      <c r="JJ347" s="74"/>
      <c r="JK347" s="74"/>
      <c r="JL347" s="74"/>
      <c r="JM347" s="74"/>
      <c r="JN347" s="74"/>
      <c r="JO347" s="74"/>
      <c r="JP347" s="74"/>
      <c r="JQ347" s="74"/>
      <c r="JR347" s="74"/>
      <c r="JS347" s="74"/>
      <c r="JT347" s="74"/>
      <c r="JU347" s="74"/>
      <c r="JV347" s="74"/>
      <c r="JW347" s="74"/>
      <c r="JX347" s="74"/>
      <c r="JY347" s="74"/>
      <c r="JZ347" s="74"/>
      <c r="KA347" s="74"/>
      <c r="KB347" s="74"/>
      <c r="KC347" s="74"/>
      <c r="KD347" s="74"/>
      <c r="KE347" s="74"/>
      <c r="KF347" s="74"/>
      <c r="KG347" s="74"/>
      <c r="KH347" s="74"/>
      <c r="KI347" s="74"/>
      <c r="KJ347" s="74"/>
      <c r="KK347" s="74"/>
      <c r="KL347" s="74"/>
      <c r="KM347" s="74"/>
      <c r="KN347" s="74"/>
      <c r="KO347" s="74"/>
      <c r="KP347" s="74"/>
      <c r="KQ347" s="74"/>
      <c r="KR347" s="74"/>
      <c r="KS347" s="74"/>
      <c r="KT347" s="74"/>
      <c r="KU347" s="74"/>
      <c r="KV347" s="74"/>
      <c r="KW347" s="74"/>
      <c r="KX347" s="74"/>
      <c r="KY347" s="74"/>
      <c r="KZ347" s="74"/>
      <c r="LA347" s="74"/>
      <c r="LB347" s="74"/>
      <c r="LC347" s="74"/>
      <c r="LD347" s="74"/>
      <c r="LE347" s="74"/>
      <c r="LF347" s="74"/>
      <c r="LG347" s="74"/>
      <c r="LH347" s="74"/>
      <c r="LI347" s="74"/>
      <c r="LJ347" s="74"/>
      <c r="LK347" s="74"/>
      <c r="LL347" s="74"/>
      <c r="LM347" s="74"/>
      <c r="LN347" s="74"/>
      <c r="LO347" s="74"/>
      <c r="LP347" s="74"/>
      <c r="LQ347" s="74"/>
      <c r="LR347" s="74"/>
      <c r="LS347" s="74"/>
      <c r="LT347" s="74"/>
      <c r="LU347" s="74"/>
      <c r="LV347" s="74"/>
      <c r="LW347" s="74"/>
      <c r="LX347" s="74"/>
      <c r="LY347" s="74"/>
      <c r="LZ347" s="74"/>
      <c r="MA347" s="74"/>
      <c r="MB347" s="74"/>
      <c r="MC347" s="74"/>
      <c r="MD347" s="74"/>
      <c r="ME347" s="74"/>
      <c r="MF347" s="74"/>
      <c r="MG347" s="74"/>
      <c r="MH347" s="74"/>
      <c r="MI347" s="74"/>
      <c r="MJ347" s="74"/>
      <c r="MK347" s="74"/>
      <c r="ML347" s="74"/>
      <c r="MM347" s="74"/>
      <c r="MN347" s="74"/>
      <c r="MO347" s="74"/>
      <c r="MP347" s="74"/>
      <c r="MQ347" s="74"/>
      <c r="MR347" s="74"/>
      <c r="MS347" s="74"/>
      <c r="MT347" s="74"/>
      <c r="MU347" s="74"/>
      <c r="MV347" s="74"/>
      <c r="MW347" s="74"/>
      <c r="MX347" s="74"/>
      <c r="MY347" s="74"/>
      <c r="MZ347" s="74"/>
      <c r="NA347" s="74"/>
      <c r="NB347" s="74"/>
      <c r="NC347" s="74"/>
      <c r="ND347" s="74"/>
      <c r="NE347" s="74"/>
      <c r="NF347" s="74"/>
      <c r="NG347" s="74"/>
      <c r="NH347" s="74"/>
      <c r="NI347" s="74"/>
      <c r="NJ347" s="74"/>
      <c r="NK347" s="74"/>
      <c r="NL347" s="74"/>
      <c r="NM347" s="74"/>
      <c r="NN347" s="74"/>
      <c r="NO347" s="74"/>
      <c r="NP347" s="74"/>
      <c r="NQ347" s="74"/>
      <c r="NR347" s="74"/>
      <c r="NS347" s="74"/>
      <c r="NT347" s="74"/>
      <c r="NU347" s="74"/>
      <c r="NV347" s="74"/>
      <c r="NW347" s="74"/>
      <c r="NX347" s="74"/>
      <c r="NY347" s="74"/>
      <c r="NZ347" s="74"/>
      <c r="OA347" s="74"/>
      <c r="OB347" s="74"/>
      <c r="OC347" s="74"/>
      <c r="OD347" s="74"/>
      <c r="OE347" s="74"/>
      <c r="OF347" s="74"/>
      <c r="OG347" s="74"/>
      <c r="OH347" s="74"/>
      <c r="OI347" s="74"/>
      <c r="OJ347" s="74"/>
      <c r="OK347" s="74"/>
      <c r="OL347" s="74"/>
      <c r="OM347" s="74"/>
      <c r="ON347" s="74"/>
      <c r="OO347" s="74"/>
      <c r="OP347" s="74"/>
      <c r="OQ347" s="74"/>
      <c r="OR347" s="74"/>
      <c r="OS347" s="74"/>
      <c r="OT347" s="74"/>
      <c r="OU347" s="74"/>
      <c r="OV347" s="74"/>
      <c r="OW347" s="74"/>
      <c r="OX347" s="74"/>
      <c r="OY347" s="74"/>
      <c r="OZ347" s="74"/>
      <c r="PA347" s="74"/>
      <c r="PB347" s="74"/>
      <c r="PC347" s="74"/>
      <c r="PD347" s="74"/>
      <c r="PE347" s="74"/>
      <c r="PF347" s="74"/>
      <c r="PG347" s="74"/>
      <c r="PH347" s="74"/>
      <c r="PI347" s="74"/>
      <c r="PJ347" s="74"/>
      <c r="PK347" s="74"/>
      <c r="PL347" s="74"/>
      <c r="PM347" s="74"/>
      <c r="PN347" s="74"/>
      <c r="PO347" s="74"/>
      <c r="PP347" s="74"/>
      <c r="PQ347" s="74"/>
      <c r="PR347" s="74"/>
      <c r="PS347" s="74"/>
      <c r="PT347" s="74"/>
      <c r="PU347" s="74"/>
      <c r="PV347" s="74"/>
      <c r="PW347" s="74"/>
      <c r="PX347" s="74"/>
      <c r="PY347" s="74"/>
      <c r="PZ347" s="74"/>
      <c r="QA347" s="74"/>
      <c r="QB347" s="74"/>
      <c r="QC347" s="74"/>
      <c r="QD347" s="74"/>
      <c r="QE347" s="74"/>
      <c r="QF347" s="74"/>
      <c r="QG347" s="74"/>
      <c r="QH347" s="74"/>
      <c r="QI347" s="74"/>
      <c r="QJ347" s="74"/>
      <c r="QK347" s="74"/>
      <c r="QL347" s="74"/>
      <c r="QM347" s="74"/>
      <c r="QN347" s="74"/>
      <c r="QO347" s="74"/>
      <c r="QP347" s="74"/>
      <c r="QQ347" s="74"/>
      <c r="QR347" s="74"/>
      <c r="QS347" s="74"/>
      <c r="QT347" s="74"/>
      <c r="QU347" s="74"/>
      <c r="QV347" s="74"/>
      <c r="QW347" s="74"/>
      <c r="QX347" s="74"/>
      <c r="QY347" s="74"/>
      <c r="QZ347" s="74"/>
      <c r="RA347" s="74"/>
      <c r="RB347" s="74"/>
      <c r="RC347" s="74"/>
      <c r="RD347" s="74"/>
      <c r="RE347" s="74"/>
      <c r="RF347" s="74"/>
      <c r="RG347" s="74"/>
      <c r="RH347" s="74"/>
      <c r="RI347" s="74"/>
      <c r="RJ347" s="74"/>
      <c r="RK347" s="74"/>
      <c r="RL347" s="74"/>
      <c r="RM347" s="74"/>
      <c r="RN347" s="74"/>
      <c r="RO347" s="74"/>
      <c r="RP347" s="74"/>
      <c r="RQ347" s="74"/>
      <c r="RR347" s="74"/>
      <c r="RS347" s="74"/>
      <c r="RT347" s="74"/>
      <c r="RU347" s="74"/>
      <c r="RV347" s="74"/>
      <c r="RW347" s="74"/>
      <c r="RX347" s="74"/>
      <c r="RY347" s="74"/>
      <c r="RZ347" s="74"/>
      <c r="SA347" s="74"/>
      <c r="SB347" s="74"/>
      <c r="SC347" s="74"/>
      <c r="SD347" s="74"/>
      <c r="SE347" s="74"/>
      <c r="SF347" s="74"/>
      <c r="SG347" s="74"/>
      <c r="SH347" s="74"/>
      <c r="SI347" s="74"/>
      <c r="SJ347" s="74"/>
      <c r="SK347" s="74"/>
      <c r="SL347" s="74"/>
      <c r="SM347" s="74"/>
      <c r="SN347" s="74"/>
      <c r="SO347" s="74"/>
      <c r="SP347" s="74"/>
      <c r="SQ347" s="74"/>
      <c r="SR347" s="74"/>
      <c r="SS347" s="74"/>
      <c r="ST347" s="74"/>
      <c r="SU347" s="74"/>
      <c r="SV347" s="74"/>
      <c r="SW347" s="74"/>
      <c r="SX347" s="74"/>
      <c r="SY347" s="74"/>
      <c r="SZ347" s="74"/>
      <c r="TA347" s="74"/>
      <c r="TB347" s="74"/>
      <c r="TC347" s="74"/>
      <c r="TD347" s="74"/>
      <c r="TE347" s="74"/>
      <c r="TF347" s="74"/>
      <c r="TG347" s="74"/>
      <c r="TH347" s="74"/>
      <c r="TI347" s="74"/>
      <c r="TJ347" s="74"/>
      <c r="TK347" s="74"/>
      <c r="TL347" s="74"/>
      <c r="TM347" s="74"/>
      <c r="TN347" s="74"/>
      <c r="TO347" s="74"/>
      <c r="TP347" s="74"/>
      <c r="TQ347" s="74"/>
      <c r="TR347" s="74"/>
      <c r="TS347" s="74"/>
      <c r="TT347" s="74"/>
      <c r="TU347" s="74"/>
      <c r="TV347" s="74"/>
      <c r="TW347" s="74"/>
      <c r="TX347" s="74"/>
      <c r="TY347" s="74"/>
      <c r="TZ347" s="74"/>
      <c r="UA347" s="74"/>
      <c r="UB347" s="74"/>
      <c r="UC347" s="74"/>
      <c r="UD347" s="74"/>
      <c r="UE347" s="74"/>
      <c r="UF347" s="74"/>
      <c r="UG347" s="74"/>
      <c r="UH347" s="74"/>
      <c r="UI347" s="74"/>
      <c r="UJ347" s="74"/>
      <c r="UK347" s="74"/>
      <c r="UL347" s="74"/>
      <c r="UM347" s="74"/>
      <c r="UN347" s="74"/>
      <c r="UO347" s="74"/>
      <c r="UP347" s="74"/>
      <c r="UQ347" s="74"/>
      <c r="UR347" s="74"/>
      <c r="US347" s="74"/>
      <c r="UT347" s="74"/>
      <c r="UU347" s="74"/>
      <c r="UV347" s="74"/>
      <c r="UW347" s="74"/>
      <c r="UX347" s="74"/>
      <c r="UY347" s="74"/>
      <c r="UZ347" s="74"/>
      <c r="VA347" s="74"/>
      <c r="VB347" s="74"/>
      <c r="VC347" s="74"/>
      <c r="VD347" s="74"/>
      <c r="VE347" s="74"/>
      <c r="VF347" s="74"/>
      <c r="VG347" s="74"/>
      <c r="VH347" s="74"/>
      <c r="VI347" s="74"/>
      <c r="VJ347" s="74"/>
      <c r="VK347" s="74"/>
      <c r="VL347" s="74"/>
      <c r="VM347" s="74"/>
      <c r="VN347" s="74"/>
      <c r="VO347" s="74"/>
      <c r="VP347" s="74"/>
      <c r="VQ347" s="74"/>
      <c r="VR347" s="74"/>
      <c r="VS347" s="74"/>
      <c r="VT347" s="74"/>
      <c r="VU347" s="74"/>
      <c r="VV347" s="74"/>
      <c r="VW347" s="74"/>
      <c r="VX347" s="74"/>
      <c r="VY347" s="74"/>
      <c r="VZ347" s="74"/>
      <c r="WA347" s="74"/>
      <c r="WB347" s="74"/>
      <c r="WC347" s="74"/>
      <c r="WD347" s="74"/>
      <c r="WE347" s="74"/>
      <c r="WF347" s="74"/>
      <c r="WG347" s="74"/>
      <c r="WH347" s="74"/>
      <c r="WI347" s="74"/>
      <c r="WJ347" s="74"/>
      <c r="WK347" s="74"/>
      <c r="WL347" s="74"/>
      <c r="WM347" s="74"/>
      <c r="WN347" s="74"/>
      <c r="WO347" s="74"/>
      <c r="WP347" s="74"/>
      <c r="WQ347" s="74"/>
      <c r="WR347" s="74"/>
      <c r="WS347" s="74"/>
      <c r="WT347" s="74"/>
      <c r="WU347" s="74"/>
      <c r="WV347" s="74"/>
      <c r="WW347" s="74"/>
      <c r="WX347" s="74"/>
      <c r="WY347" s="74"/>
      <c r="WZ347" s="74"/>
      <c r="XA347" s="74"/>
      <c r="XB347" s="74"/>
      <c r="XC347" s="74"/>
      <c r="XD347" s="74"/>
      <c r="XE347" s="74"/>
      <c r="XF347" s="74"/>
      <c r="XG347" s="74"/>
      <c r="XH347" s="74"/>
      <c r="XI347" s="74"/>
      <c r="XJ347" s="74"/>
      <c r="XK347" s="74"/>
      <c r="XL347" s="74"/>
      <c r="XM347" s="74"/>
      <c r="XN347" s="74"/>
      <c r="XO347" s="74"/>
      <c r="XP347" s="74"/>
      <c r="XQ347" s="74"/>
      <c r="XR347" s="74"/>
      <c r="XS347" s="74"/>
      <c r="XT347" s="74"/>
      <c r="XU347" s="74"/>
      <c r="XV347" s="74"/>
      <c r="XW347" s="74"/>
      <c r="XX347" s="74"/>
      <c r="XY347" s="74"/>
      <c r="XZ347" s="74"/>
      <c r="YA347" s="74"/>
      <c r="YB347" s="74"/>
      <c r="YC347" s="74"/>
      <c r="YD347" s="74"/>
      <c r="YE347" s="74"/>
      <c r="YF347" s="74"/>
      <c r="YG347" s="74"/>
      <c r="YH347" s="74"/>
      <c r="YI347" s="74"/>
      <c r="YJ347" s="74"/>
      <c r="YK347" s="74"/>
      <c r="YL347" s="74"/>
      <c r="YM347" s="74"/>
      <c r="YN347" s="74"/>
      <c r="YO347" s="74"/>
      <c r="YP347" s="74"/>
      <c r="YQ347" s="74"/>
      <c r="YR347" s="74"/>
      <c r="YS347" s="74"/>
      <c r="YT347" s="74"/>
      <c r="YU347" s="74"/>
      <c r="YV347" s="74"/>
      <c r="YW347" s="74"/>
      <c r="YX347" s="74"/>
      <c r="YY347" s="74"/>
      <c r="YZ347" s="74"/>
      <c r="ZA347" s="74"/>
      <c r="ZB347" s="74"/>
      <c r="ZC347" s="74"/>
      <c r="ZD347" s="74"/>
      <c r="ZE347" s="74"/>
      <c r="ZF347" s="74"/>
      <c r="ZG347" s="74"/>
      <c r="ZH347" s="74"/>
      <c r="ZI347" s="74"/>
      <c r="ZJ347" s="74"/>
      <c r="ZK347" s="74"/>
      <c r="ZL347" s="74"/>
      <c r="ZM347" s="74"/>
      <c r="ZN347" s="74"/>
      <c r="ZO347" s="74"/>
      <c r="ZP347" s="74"/>
      <c r="ZQ347" s="74"/>
      <c r="ZR347" s="74"/>
      <c r="ZS347" s="74"/>
      <c r="ZT347" s="74"/>
      <c r="ZU347" s="74"/>
      <c r="ZV347" s="74"/>
      <c r="ZW347" s="74"/>
      <c r="ZX347" s="74"/>
      <c r="ZY347" s="74"/>
      <c r="ZZ347" s="74"/>
      <c r="AAA347" s="74"/>
      <c r="AAB347" s="74"/>
      <c r="AAC347" s="74"/>
      <c r="AAD347" s="74"/>
      <c r="AAE347" s="74"/>
      <c r="AAF347" s="74"/>
      <c r="AAG347" s="74"/>
      <c r="AAH347" s="74"/>
      <c r="AAI347" s="74"/>
      <c r="AAJ347" s="74"/>
      <c r="AAK347" s="74"/>
      <c r="AAL347" s="74"/>
      <c r="AAM347" s="74"/>
      <c r="AAN347" s="74"/>
      <c r="AAO347" s="74"/>
      <c r="AAP347" s="74"/>
      <c r="AAQ347" s="74"/>
      <c r="AAR347" s="74"/>
      <c r="AAS347" s="74"/>
      <c r="AAT347" s="74"/>
      <c r="AAU347" s="74"/>
      <c r="AAV347" s="74"/>
      <c r="AAW347" s="74"/>
      <c r="AAX347" s="74"/>
      <c r="AAY347" s="74"/>
      <c r="AAZ347" s="74"/>
      <c r="ABA347" s="74"/>
      <c r="ABB347" s="74"/>
      <c r="ABC347" s="74"/>
      <c r="ABD347" s="74"/>
      <c r="ABE347" s="74"/>
      <c r="ABF347" s="74"/>
      <c r="ABG347" s="74"/>
      <c r="ABH347" s="74"/>
      <c r="ABI347" s="74"/>
      <c r="ABJ347" s="74"/>
      <c r="ABK347" s="74"/>
      <c r="ABL347" s="74"/>
      <c r="ABM347" s="74"/>
      <c r="ABN347" s="74"/>
      <c r="ABO347" s="74"/>
      <c r="ABP347" s="74"/>
      <c r="ABQ347" s="74"/>
      <c r="ABR347" s="74"/>
      <c r="ABS347" s="74"/>
      <c r="ABT347" s="74"/>
      <c r="ABU347" s="74"/>
      <c r="ABV347" s="74"/>
      <c r="ABW347" s="74"/>
      <c r="ABX347" s="74"/>
      <c r="ABY347" s="74"/>
      <c r="ABZ347" s="74"/>
      <c r="ACA347" s="74"/>
      <c r="ACB347" s="74"/>
      <c r="ACC347" s="74"/>
      <c r="ACD347" s="74"/>
      <c r="ACE347" s="74"/>
      <c r="ACF347" s="74"/>
      <c r="ACG347" s="74"/>
      <c r="ACH347" s="74"/>
      <c r="ACI347" s="74"/>
      <c r="ACJ347" s="74"/>
      <c r="ACK347" s="74"/>
      <c r="ACL347" s="74"/>
      <c r="ACM347" s="74"/>
      <c r="ACN347" s="74"/>
      <c r="ACO347" s="74"/>
      <c r="ACP347" s="74"/>
      <c r="ACQ347" s="74"/>
      <c r="ACR347" s="74"/>
      <c r="ACS347" s="74"/>
      <c r="ACT347" s="74"/>
      <c r="ACU347" s="74"/>
      <c r="ACV347" s="74"/>
      <c r="ACW347" s="74"/>
      <c r="ACX347" s="74"/>
      <c r="ACY347" s="74"/>
      <c r="ACZ347" s="74"/>
      <c r="ADA347" s="74"/>
      <c r="ADB347" s="74"/>
      <c r="ADC347" s="74"/>
      <c r="ADD347" s="74"/>
      <c r="ADE347" s="74"/>
      <c r="ADF347" s="74"/>
      <c r="ADG347" s="74"/>
      <c r="ADH347" s="74"/>
      <c r="ADI347" s="74"/>
      <c r="ADJ347" s="74"/>
      <c r="ADK347" s="74"/>
      <c r="ADL347" s="74"/>
      <c r="ADM347" s="74"/>
      <c r="ADN347" s="74"/>
      <c r="ADO347" s="74"/>
      <c r="ADP347" s="74"/>
      <c r="ADQ347" s="74"/>
      <c r="ADR347" s="74"/>
      <c r="ADS347" s="74"/>
      <c r="ADT347" s="74"/>
      <c r="ADU347" s="74"/>
      <c r="ADV347" s="74"/>
      <c r="ADW347" s="74"/>
      <c r="ADX347" s="74"/>
      <c r="ADY347" s="74"/>
      <c r="ADZ347" s="74"/>
      <c r="AEA347" s="74"/>
      <c r="AEB347" s="74"/>
      <c r="AEC347" s="74"/>
      <c r="AED347" s="74"/>
      <c r="AEE347" s="74"/>
      <c r="AEF347" s="74"/>
      <c r="AEG347" s="74"/>
      <c r="AEH347" s="74"/>
      <c r="AEI347" s="74"/>
      <c r="AEJ347" s="74"/>
      <c r="AEK347" s="74"/>
      <c r="AEL347" s="74"/>
      <c r="AEM347" s="74"/>
      <c r="AEN347" s="74"/>
      <c r="AEO347" s="74"/>
      <c r="AEP347" s="74"/>
      <c r="AEQ347" s="74"/>
      <c r="AER347" s="74"/>
      <c r="AES347" s="74"/>
      <c r="AET347" s="74"/>
      <c r="AEU347" s="74"/>
      <c r="AEV347" s="74"/>
      <c r="AEW347" s="74"/>
      <c r="AEX347" s="74"/>
      <c r="AEY347" s="74"/>
      <c r="AEZ347" s="74"/>
      <c r="AFA347" s="74"/>
      <c r="AFB347" s="74"/>
      <c r="AFC347" s="74"/>
      <c r="AFD347" s="74"/>
      <c r="AFE347" s="74"/>
      <c r="AFF347" s="74"/>
      <c r="AFG347" s="74"/>
      <c r="AFH347" s="74"/>
      <c r="AFI347" s="74"/>
      <c r="AFJ347" s="74"/>
      <c r="AFK347" s="74"/>
      <c r="AFL347" s="74"/>
      <c r="AFM347" s="74"/>
      <c r="AFN347" s="74"/>
      <c r="AFO347" s="74"/>
      <c r="AFP347" s="74"/>
      <c r="AFQ347" s="74"/>
      <c r="AFR347" s="74"/>
      <c r="AFS347" s="74"/>
      <c r="AFT347" s="74"/>
      <c r="AFU347" s="74"/>
      <c r="AFV347" s="74"/>
      <c r="AFW347" s="74"/>
      <c r="AFX347" s="74"/>
      <c r="AFY347" s="74"/>
      <c r="AFZ347" s="74"/>
      <c r="AGA347" s="74"/>
      <c r="AGB347" s="74"/>
      <c r="AGC347" s="74"/>
      <c r="AGD347" s="74"/>
      <c r="AGE347" s="74"/>
      <c r="AGF347" s="74"/>
      <c r="AGG347" s="74"/>
      <c r="AGH347" s="74"/>
      <c r="AGI347" s="74"/>
      <c r="AGJ347" s="74"/>
      <c r="AGK347" s="74"/>
      <c r="AGL347" s="74"/>
      <c r="AGM347" s="74"/>
      <c r="AGN347" s="74"/>
      <c r="AGO347" s="74"/>
      <c r="AGP347" s="74"/>
      <c r="AGQ347" s="74"/>
      <c r="AGR347" s="74"/>
      <c r="AGS347" s="74"/>
      <c r="AGT347" s="74"/>
      <c r="AGU347" s="74"/>
      <c r="AGV347" s="74"/>
      <c r="AGW347" s="74"/>
      <c r="AGX347" s="74"/>
      <c r="AGY347" s="74"/>
      <c r="AGZ347" s="74"/>
      <c r="AHA347" s="74"/>
      <c r="AHB347" s="74"/>
      <c r="AHC347" s="74"/>
      <c r="AHD347" s="74"/>
      <c r="AHE347" s="74"/>
      <c r="AHF347" s="74"/>
      <c r="AHG347" s="74"/>
      <c r="AHH347" s="74"/>
      <c r="AHI347" s="74"/>
      <c r="AHJ347" s="74"/>
      <c r="AHK347" s="74"/>
      <c r="AHL347" s="74"/>
      <c r="AHM347" s="74"/>
      <c r="AHN347" s="74"/>
      <c r="AHO347" s="74"/>
      <c r="AHP347" s="74"/>
      <c r="AHQ347" s="74"/>
      <c r="AHR347" s="74"/>
      <c r="AHS347" s="74"/>
      <c r="AHT347" s="74"/>
      <c r="AHU347" s="74"/>
      <c r="AHV347" s="74"/>
      <c r="AHW347" s="74"/>
      <c r="AHX347" s="74"/>
      <c r="AHY347" s="74"/>
      <c r="AHZ347" s="74"/>
      <c r="AIA347" s="74"/>
      <c r="AIB347" s="74"/>
      <c r="AIC347" s="74"/>
      <c r="AID347" s="74"/>
      <c r="AIE347" s="74"/>
      <c r="AIF347" s="74"/>
      <c r="AIG347" s="74"/>
      <c r="AIH347" s="74"/>
      <c r="AII347" s="74"/>
      <c r="AIJ347" s="74"/>
      <c r="AIK347" s="74"/>
      <c r="AIL347" s="74"/>
      <c r="AIM347" s="74"/>
      <c r="AIN347" s="74"/>
      <c r="AIO347" s="74"/>
      <c r="AIP347" s="74"/>
      <c r="AIQ347" s="74"/>
      <c r="AIR347" s="74"/>
      <c r="AIS347" s="74"/>
      <c r="AIT347" s="74"/>
      <c r="AIU347" s="74"/>
      <c r="AIV347" s="74"/>
      <c r="AIW347" s="74"/>
      <c r="AIX347" s="74"/>
      <c r="AIY347" s="74"/>
      <c r="AIZ347" s="74"/>
      <c r="AJA347" s="74"/>
      <c r="AJB347" s="74"/>
      <c r="AJC347" s="74"/>
      <c r="AJD347" s="74"/>
      <c r="AJE347" s="74"/>
      <c r="AJF347" s="74"/>
      <c r="AJG347" s="74"/>
      <c r="AJH347" s="74"/>
      <c r="AJI347" s="74"/>
      <c r="AJJ347" s="74"/>
      <c r="AJK347" s="74"/>
      <c r="AJL347" s="74"/>
      <c r="AJM347" s="74"/>
      <c r="AJN347" s="74"/>
      <c r="AJO347" s="74"/>
      <c r="AJP347" s="74"/>
      <c r="AJQ347" s="74"/>
      <c r="AJR347" s="74"/>
      <c r="AJS347" s="74"/>
      <c r="AJT347" s="74"/>
      <c r="AJU347" s="74"/>
      <c r="AJV347" s="74"/>
      <c r="AJW347" s="74"/>
      <c r="AJX347" s="74"/>
      <c r="AJY347" s="74"/>
      <c r="AJZ347" s="74"/>
      <c r="AKA347" s="74"/>
      <c r="AKB347" s="74"/>
      <c r="AKC347" s="74"/>
      <c r="AKD347" s="74"/>
      <c r="AKE347" s="74"/>
      <c r="AKF347" s="74"/>
      <c r="AKG347" s="74"/>
      <c r="AKH347" s="74"/>
      <c r="AKI347" s="74"/>
      <c r="AKJ347" s="74"/>
      <c r="AKK347" s="74"/>
      <c r="AKL347" s="74"/>
      <c r="AKM347" s="74"/>
      <c r="AKN347" s="74"/>
      <c r="AKO347" s="74"/>
      <c r="AKP347" s="74"/>
      <c r="AKQ347" s="74"/>
      <c r="AKR347" s="74"/>
      <c r="AKS347" s="74"/>
      <c r="AKT347" s="74"/>
      <c r="AKU347" s="74"/>
      <c r="AKV347" s="74"/>
      <c r="AKW347" s="74"/>
      <c r="AKX347" s="74"/>
      <c r="AKY347" s="74"/>
      <c r="AKZ347" s="74"/>
      <c r="ALA347" s="74"/>
      <c r="ALB347" s="74"/>
      <c r="ALC347" s="74"/>
      <c r="ALD347" s="74"/>
      <c r="ALE347" s="74"/>
      <c r="ALF347" s="74"/>
      <c r="ALG347" s="74"/>
      <c r="ALH347" s="74"/>
      <c r="ALI347" s="74"/>
      <c r="ALJ347" s="74"/>
      <c r="ALK347" s="74"/>
      <c r="ALL347" s="74"/>
      <c r="ALM347" s="74"/>
      <c r="ALN347" s="74"/>
      <c r="ALO347" s="74"/>
      <c r="ALP347" s="74"/>
      <c r="ALQ347" s="74"/>
      <c r="ALR347" s="74"/>
      <c r="ALS347" s="74"/>
      <c r="ALT347" s="74"/>
      <c r="ALU347" s="74"/>
      <c r="ALV347" s="74"/>
      <c r="ALW347" s="74"/>
      <c r="ALX347" s="74"/>
      <c r="ALY347" s="74"/>
      <c r="ALZ347" s="74"/>
      <c r="AMA347" s="74"/>
      <c r="AMB347" s="74"/>
      <c r="AMC347" s="74"/>
      <c r="AMD347" s="74"/>
      <c r="AME347" s="74"/>
      <c r="AMF347" s="74"/>
      <c r="AMG347" s="74"/>
      <c r="AMH347" s="74"/>
      <c r="AMI347" s="74"/>
      <c r="AMJ347" s="74"/>
      <c r="AMK347" s="74"/>
      <c r="AML347" s="74"/>
      <c r="AMM347" s="74"/>
      <c r="AMN347" s="74"/>
      <c r="AMO347" s="74"/>
      <c r="AMP347" s="74"/>
      <c r="AMQ347" s="74"/>
      <c r="AMR347" s="74"/>
      <c r="AMS347" s="74"/>
      <c r="AMT347" s="74"/>
      <c r="AMU347" s="74"/>
      <c r="AMV347" s="74"/>
      <c r="AMW347" s="74"/>
      <c r="AMX347" s="74"/>
      <c r="AMY347" s="74"/>
      <c r="AMZ347" s="74"/>
      <c r="ANA347" s="74"/>
      <c r="ANB347" s="74"/>
      <c r="ANC347" s="74"/>
      <c r="AND347" s="74"/>
      <c r="ANE347" s="74"/>
      <c r="ANF347" s="74"/>
      <c r="ANG347" s="74"/>
      <c r="ANH347" s="74"/>
      <c r="ANI347" s="74"/>
      <c r="ANJ347" s="74"/>
      <c r="ANK347" s="74"/>
      <c r="ANL347" s="74"/>
      <c r="ANM347" s="74"/>
      <c r="ANN347" s="74"/>
      <c r="ANO347" s="74"/>
      <c r="ANP347" s="74"/>
      <c r="ANQ347" s="74"/>
      <c r="ANR347" s="74"/>
      <c r="ANS347" s="74"/>
      <c r="ANT347" s="74"/>
      <c r="ANU347" s="74"/>
      <c r="ANV347" s="74"/>
      <c r="ANW347" s="74"/>
      <c r="ANX347" s="74"/>
      <c r="ANY347" s="74"/>
      <c r="ANZ347" s="74"/>
      <c r="AOA347" s="74"/>
      <c r="AOB347" s="74"/>
      <c r="AOC347" s="74"/>
      <c r="AOD347" s="74"/>
      <c r="AOE347" s="74"/>
      <c r="AOF347" s="74"/>
      <c r="AOG347" s="74"/>
      <c r="AOH347" s="74"/>
      <c r="AOI347" s="74"/>
      <c r="AOJ347" s="74"/>
      <c r="AOK347" s="74"/>
      <c r="AOL347" s="74"/>
      <c r="AOM347" s="74"/>
      <c r="AON347" s="74"/>
      <c r="AOO347" s="74"/>
      <c r="AOP347" s="74"/>
      <c r="AOQ347" s="74"/>
      <c r="AOR347" s="74"/>
      <c r="AOS347" s="74"/>
      <c r="AOT347" s="74"/>
      <c r="AOU347" s="74"/>
      <c r="AOV347" s="74"/>
      <c r="AOW347" s="74"/>
      <c r="AOX347" s="74"/>
      <c r="AOY347" s="74"/>
      <c r="AOZ347" s="74"/>
      <c r="APA347" s="74"/>
      <c r="APB347" s="74"/>
      <c r="APC347" s="74"/>
      <c r="APD347" s="74"/>
      <c r="APE347" s="74"/>
      <c r="APF347" s="74"/>
      <c r="APG347" s="74"/>
      <c r="APH347" s="74"/>
      <c r="API347" s="74"/>
      <c r="APJ347" s="74"/>
      <c r="APK347" s="74"/>
      <c r="APL347" s="74"/>
      <c r="APM347" s="74"/>
      <c r="APN347" s="74"/>
      <c r="APO347" s="74"/>
      <c r="APP347" s="74"/>
      <c r="APQ347" s="74"/>
      <c r="APR347" s="74"/>
      <c r="APS347" s="74"/>
      <c r="APT347" s="74"/>
      <c r="APU347" s="74"/>
      <c r="APV347" s="74"/>
      <c r="APW347" s="74"/>
      <c r="APX347" s="74"/>
      <c r="APY347" s="74"/>
      <c r="APZ347" s="74"/>
      <c r="AQA347" s="74"/>
      <c r="AQB347" s="74"/>
      <c r="AQC347" s="74"/>
      <c r="AQD347" s="74"/>
      <c r="AQE347" s="74"/>
      <c r="AQF347" s="74"/>
      <c r="AQG347" s="74"/>
      <c r="AQH347" s="74"/>
      <c r="AQI347" s="74"/>
      <c r="AQJ347" s="74"/>
      <c r="AQK347" s="74"/>
      <c r="AQL347" s="74"/>
      <c r="AQM347" s="74"/>
      <c r="AQN347" s="74"/>
      <c r="AQO347" s="74"/>
      <c r="AQP347" s="74"/>
      <c r="AQQ347" s="74"/>
      <c r="AQR347" s="74"/>
      <c r="AQS347" s="74"/>
      <c r="AQT347" s="74"/>
      <c r="AQU347" s="74"/>
      <c r="AQV347" s="74"/>
      <c r="AQW347" s="74"/>
      <c r="AQX347" s="74"/>
      <c r="AQY347" s="74"/>
      <c r="AQZ347" s="74"/>
      <c r="ARA347" s="74"/>
      <c r="ARB347" s="74"/>
      <c r="ARC347" s="74"/>
      <c r="ARD347" s="74"/>
      <c r="ARE347" s="74"/>
      <c r="ARF347" s="74"/>
      <c r="ARG347" s="74"/>
      <c r="ARH347" s="74"/>
      <c r="ARI347" s="74"/>
      <c r="ARJ347" s="74"/>
      <c r="ARK347" s="74"/>
      <c r="ARL347" s="74"/>
      <c r="ARM347" s="74"/>
      <c r="ARN347" s="74"/>
      <c r="ARO347" s="74"/>
      <c r="ARP347" s="74"/>
      <c r="ARQ347" s="74"/>
      <c r="ARR347" s="74"/>
      <c r="ARS347" s="74"/>
      <c r="ART347" s="74"/>
      <c r="ARU347" s="74"/>
      <c r="ARV347" s="74"/>
      <c r="ARW347" s="74"/>
      <c r="ARX347" s="74"/>
      <c r="ARY347" s="74"/>
      <c r="ARZ347" s="74"/>
      <c r="ASA347" s="74"/>
      <c r="ASB347" s="74"/>
      <c r="ASC347" s="74"/>
      <c r="ASD347" s="74"/>
      <c r="ASE347" s="74"/>
      <c r="ASF347" s="74"/>
      <c r="ASG347" s="74"/>
      <c r="ASH347" s="74"/>
      <c r="ASI347" s="74"/>
      <c r="ASJ347" s="74"/>
      <c r="ASK347" s="74"/>
      <c r="ASL347" s="74"/>
      <c r="ASM347" s="74"/>
      <c r="ASN347" s="74"/>
      <c r="ASO347" s="74"/>
      <c r="ASP347" s="74"/>
      <c r="ASQ347" s="74"/>
      <c r="ASR347" s="74"/>
      <c r="ASS347" s="74"/>
      <c r="AST347" s="74"/>
      <c r="ASU347" s="74"/>
      <c r="ASV347" s="74"/>
      <c r="ASW347" s="74"/>
      <c r="ASX347" s="74"/>
      <c r="ASY347" s="74"/>
      <c r="ASZ347" s="74"/>
      <c r="ATA347" s="74"/>
      <c r="ATB347" s="74"/>
      <c r="ATC347" s="74"/>
      <c r="ATD347" s="74"/>
      <c r="ATE347" s="74"/>
      <c r="ATF347" s="74"/>
      <c r="ATG347" s="74"/>
      <c r="ATH347" s="74"/>
      <c r="ATI347" s="74"/>
      <c r="ATJ347" s="74"/>
      <c r="ATK347" s="74"/>
      <c r="ATL347" s="74"/>
      <c r="ATM347" s="74"/>
      <c r="ATN347" s="74"/>
      <c r="ATO347" s="74"/>
      <c r="ATP347" s="74"/>
      <c r="ATQ347" s="74"/>
      <c r="ATR347" s="74"/>
      <c r="ATS347" s="74"/>
      <c r="ATT347" s="74"/>
      <c r="ATU347" s="74"/>
      <c r="ATV347" s="74"/>
      <c r="ATW347" s="74"/>
      <c r="ATX347" s="74"/>
      <c r="ATY347" s="74"/>
      <c r="ATZ347" s="74"/>
      <c r="AUA347" s="74"/>
      <c r="AUB347" s="74"/>
      <c r="AUC347" s="74"/>
      <c r="AUD347" s="74"/>
      <c r="AUE347" s="74"/>
      <c r="AUF347" s="74"/>
      <c r="AUG347" s="74"/>
      <c r="AUH347" s="74"/>
      <c r="AUI347" s="74"/>
      <c r="AUJ347" s="74"/>
      <c r="AUK347" s="74"/>
      <c r="AUL347" s="74"/>
      <c r="AUM347" s="74"/>
      <c r="AUN347" s="74"/>
      <c r="AUO347" s="74"/>
      <c r="AUP347" s="74"/>
      <c r="AUQ347" s="74"/>
      <c r="AUR347" s="74"/>
      <c r="AUS347" s="74"/>
      <c r="AUT347" s="74"/>
      <c r="AUU347" s="74"/>
      <c r="AUV347" s="74"/>
      <c r="AUW347" s="74"/>
      <c r="AUX347" s="74"/>
      <c r="AUY347" s="74"/>
      <c r="AUZ347" s="74"/>
      <c r="AVA347" s="74"/>
      <c r="AVB347" s="74"/>
      <c r="AVC347" s="74"/>
      <c r="AVD347" s="74"/>
      <c r="AVE347" s="74"/>
      <c r="AVF347" s="74"/>
      <c r="AVG347" s="74"/>
      <c r="AVH347" s="74"/>
      <c r="AVI347" s="74"/>
      <c r="AVJ347" s="74"/>
      <c r="AVK347" s="74"/>
      <c r="AVL347" s="74"/>
      <c r="AVM347" s="74"/>
      <c r="AVN347" s="74"/>
      <c r="AVO347" s="74"/>
      <c r="AVP347" s="74"/>
      <c r="AVQ347" s="74"/>
      <c r="AVR347" s="74"/>
      <c r="AVS347" s="74"/>
      <c r="AVT347" s="74"/>
      <c r="AVU347" s="74"/>
      <c r="AVV347" s="74"/>
      <c r="AVW347" s="74"/>
      <c r="AVX347" s="74"/>
      <c r="AVY347" s="74"/>
      <c r="AVZ347" s="74"/>
      <c r="AWA347" s="74"/>
      <c r="AWB347" s="74"/>
      <c r="AWC347" s="74"/>
      <c r="AWD347" s="74"/>
      <c r="AWE347" s="74"/>
      <c r="AWF347" s="74"/>
      <c r="AWG347" s="74"/>
      <c r="AWH347" s="74"/>
      <c r="AWI347" s="74"/>
      <c r="AWJ347" s="74"/>
      <c r="AWK347" s="74"/>
      <c r="AWL347" s="74"/>
      <c r="AWM347" s="74"/>
      <c r="AWN347" s="74"/>
      <c r="AWO347" s="74"/>
      <c r="AWP347" s="74"/>
      <c r="AWQ347" s="74"/>
      <c r="AWR347" s="74"/>
      <c r="AWS347" s="74"/>
      <c r="AWT347" s="74"/>
      <c r="AWU347" s="74"/>
      <c r="AWV347" s="74"/>
      <c r="AWW347" s="74"/>
      <c r="AWX347" s="74"/>
      <c r="AWY347" s="74"/>
      <c r="AWZ347" s="74"/>
      <c r="AXA347" s="74"/>
      <c r="AXB347" s="74"/>
      <c r="AXC347" s="74"/>
      <c r="AXD347" s="74"/>
      <c r="AXE347" s="74"/>
      <c r="AXF347" s="74"/>
      <c r="AXG347" s="74"/>
      <c r="AXH347" s="74"/>
      <c r="AXI347" s="74"/>
      <c r="AXJ347" s="74"/>
      <c r="AXK347" s="74"/>
      <c r="AXL347" s="74"/>
      <c r="AXM347" s="74"/>
      <c r="AXN347" s="74"/>
      <c r="AXO347" s="74"/>
      <c r="AXP347" s="74"/>
      <c r="AXQ347" s="74"/>
      <c r="AXR347" s="74"/>
      <c r="AXS347" s="74"/>
      <c r="AXT347" s="74"/>
      <c r="AXU347" s="74"/>
      <c r="AXV347" s="74"/>
      <c r="AXW347" s="74"/>
      <c r="AXX347" s="74"/>
      <c r="AXY347" s="74"/>
      <c r="AXZ347" s="74"/>
      <c r="AYA347" s="74"/>
      <c r="AYB347" s="74"/>
      <c r="AYC347" s="74"/>
      <c r="AYD347" s="74"/>
      <c r="AYE347" s="74"/>
      <c r="AYF347" s="74"/>
      <c r="AYG347" s="74"/>
      <c r="AYH347" s="74"/>
      <c r="AYI347" s="74"/>
      <c r="AYJ347" s="74"/>
      <c r="AYK347" s="74"/>
      <c r="AYL347" s="74"/>
      <c r="AYM347" s="74"/>
      <c r="AYN347" s="74"/>
      <c r="AYO347" s="74"/>
      <c r="AYP347" s="74"/>
      <c r="AYQ347" s="74"/>
      <c r="AYR347" s="74"/>
      <c r="AYS347" s="74"/>
      <c r="AYT347" s="74"/>
      <c r="AYU347" s="74"/>
      <c r="AYV347" s="74"/>
      <c r="AYW347" s="74"/>
      <c r="AYX347" s="74"/>
      <c r="AYY347" s="74"/>
      <c r="AYZ347" s="74"/>
      <c r="AZA347" s="74"/>
      <c r="AZB347" s="74"/>
      <c r="AZC347" s="74"/>
      <c r="AZD347" s="74"/>
      <c r="AZE347" s="74"/>
      <c r="AZF347" s="74"/>
      <c r="AZG347" s="74"/>
      <c r="AZH347" s="74"/>
      <c r="AZI347" s="74"/>
      <c r="AZJ347" s="74"/>
      <c r="AZK347" s="74"/>
      <c r="AZL347" s="74"/>
      <c r="AZM347" s="74"/>
      <c r="AZN347" s="74"/>
      <c r="AZO347" s="74"/>
      <c r="AZP347" s="74"/>
      <c r="AZQ347" s="74"/>
      <c r="AZR347" s="74"/>
      <c r="AZS347" s="74"/>
      <c r="AZT347" s="74"/>
      <c r="AZU347" s="74"/>
      <c r="AZV347" s="74"/>
      <c r="AZW347" s="74"/>
      <c r="AZX347" s="74"/>
      <c r="AZY347" s="74"/>
      <c r="AZZ347" s="74"/>
      <c r="BAA347" s="74"/>
      <c r="BAB347" s="74"/>
      <c r="BAC347" s="74"/>
      <c r="BAD347" s="74"/>
      <c r="BAE347" s="74"/>
      <c r="BAF347" s="74"/>
      <c r="BAG347" s="74"/>
      <c r="BAH347" s="74"/>
      <c r="BAI347" s="74"/>
      <c r="BAJ347" s="74"/>
      <c r="BAK347" s="74"/>
      <c r="BAL347" s="74"/>
      <c r="BAM347" s="74"/>
      <c r="BAN347" s="74"/>
      <c r="BAO347" s="74"/>
      <c r="BAP347" s="74"/>
      <c r="BAQ347" s="74"/>
      <c r="BAR347" s="74"/>
      <c r="BAS347" s="74"/>
      <c r="BAT347" s="74"/>
      <c r="BAU347" s="74"/>
      <c r="BAV347" s="74"/>
      <c r="BAW347" s="74"/>
      <c r="BAX347" s="74"/>
      <c r="BAY347" s="74"/>
      <c r="BAZ347" s="74"/>
      <c r="BBA347" s="74"/>
      <c r="BBB347" s="130"/>
    </row>
    <row r="348" s="47" customFormat="1" spans="1:1406">
      <c r="A348" s="117"/>
      <c r="B348" s="118" t="s">
        <v>636</v>
      </c>
      <c r="C348" s="98">
        <v>94.3333333333333</v>
      </c>
      <c r="D348" s="99"/>
      <c r="E348" s="99"/>
      <c r="F348" s="107"/>
      <c r="G348" s="100"/>
      <c r="H348" s="119"/>
      <c r="I348" s="104"/>
      <c r="J348" s="104"/>
      <c r="K348" s="126"/>
      <c r="L348" s="126"/>
      <c r="M348" s="128"/>
      <c r="N348" s="75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  <c r="FS348" s="74"/>
      <c r="FT348" s="74"/>
      <c r="FU348" s="74"/>
      <c r="FV348" s="74"/>
      <c r="FW348" s="74"/>
      <c r="FX348" s="74"/>
      <c r="FY348" s="74"/>
      <c r="FZ348" s="74"/>
      <c r="GA348" s="74"/>
      <c r="GB348" s="74"/>
      <c r="GC348" s="74"/>
      <c r="GD348" s="74"/>
      <c r="GE348" s="74"/>
      <c r="GF348" s="74"/>
      <c r="GG348" s="74"/>
      <c r="GH348" s="74"/>
      <c r="GI348" s="74"/>
      <c r="GJ348" s="74"/>
      <c r="GK348" s="74"/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  <c r="HE348" s="74"/>
      <c r="HF348" s="74"/>
      <c r="HG348" s="74"/>
      <c r="HH348" s="74"/>
      <c r="HI348" s="74"/>
      <c r="HJ348" s="74"/>
      <c r="HK348" s="74"/>
      <c r="HL348" s="74"/>
      <c r="HM348" s="74"/>
      <c r="HN348" s="74"/>
      <c r="HO348" s="74"/>
      <c r="HP348" s="74"/>
      <c r="HQ348" s="74"/>
      <c r="HR348" s="74"/>
      <c r="HS348" s="74"/>
      <c r="HT348" s="74"/>
      <c r="HU348" s="74"/>
      <c r="HV348" s="74"/>
      <c r="HW348" s="74"/>
      <c r="HX348" s="74"/>
      <c r="HY348" s="74"/>
      <c r="HZ348" s="74"/>
      <c r="IA348" s="74"/>
      <c r="IB348" s="74"/>
      <c r="IC348" s="74"/>
      <c r="ID348" s="74"/>
      <c r="IE348" s="74"/>
      <c r="IF348" s="74"/>
      <c r="IG348" s="74"/>
      <c r="IH348" s="74"/>
      <c r="II348" s="74"/>
      <c r="IJ348" s="74"/>
      <c r="IK348" s="74"/>
      <c r="IL348" s="74"/>
      <c r="IM348" s="74"/>
      <c r="IN348" s="74"/>
      <c r="IO348" s="74"/>
      <c r="IP348" s="74"/>
      <c r="IQ348" s="74"/>
      <c r="IR348" s="74"/>
      <c r="IS348" s="74"/>
      <c r="IT348" s="74"/>
      <c r="IU348" s="74"/>
      <c r="IV348" s="74"/>
      <c r="IW348" s="74"/>
      <c r="IX348" s="74"/>
      <c r="IY348" s="74"/>
      <c r="IZ348" s="74"/>
      <c r="JA348" s="74"/>
      <c r="JB348" s="74"/>
      <c r="JC348" s="74"/>
      <c r="JD348" s="74"/>
      <c r="JE348" s="74"/>
      <c r="JF348" s="74"/>
      <c r="JG348" s="74"/>
      <c r="JH348" s="74"/>
      <c r="JI348" s="74"/>
      <c r="JJ348" s="74"/>
      <c r="JK348" s="74"/>
      <c r="JL348" s="74"/>
      <c r="JM348" s="74"/>
      <c r="JN348" s="74"/>
      <c r="JO348" s="74"/>
      <c r="JP348" s="74"/>
      <c r="JQ348" s="74"/>
      <c r="JR348" s="74"/>
      <c r="JS348" s="74"/>
      <c r="JT348" s="74"/>
      <c r="JU348" s="74"/>
      <c r="JV348" s="74"/>
      <c r="JW348" s="74"/>
      <c r="JX348" s="74"/>
      <c r="JY348" s="74"/>
      <c r="JZ348" s="74"/>
      <c r="KA348" s="74"/>
      <c r="KB348" s="74"/>
      <c r="KC348" s="74"/>
      <c r="KD348" s="74"/>
      <c r="KE348" s="74"/>
      <c r="KF348" s="74"/>
      <c r="KG348" s="74"/>
      <c r="KH348" s="74"/>
      <c r="KI348" s="74"/>
      <c r="KJ348" s="74"/>
      <c r="KK348" s="74"/>
      <c r="KL348" s="74"/>
      <c r="KM348" s="74"/>
      <c r="KN348" s="74"/>
      <c r="KO348" s="74"/>
      <c r="KP348" s="74"/>
      <c r="KQ348" s="74"/>
      <c r="KR348" s="74"/>
      <c r="KS348" s="74"/>
      <c r="KT348" s="74"/>
      <c r="KU348" s="74"/>
      <c r="KV348" s="74"/>
      <c r="KW348" s="74"/>
      <c r="KX348" s="74"/>
      <c r="KY348" s="74"/>
      <c r="KZ348" s="74"/>
      <c r="LA348" s="74"/>
      <c r="LB348" s="74"/>
      <c r="LC348" s="74"/>
      <c r="LD348" s="74"/>
      <c r="LE348" s="74"/>
      <c r="LF348" s="74"/>
      <c r="LG348" s="74"/>
      <c r="LH348" s="74"/>
      <c r="LI348" s="74"/>
      <c r="LJ348" s="74"/>
      <c r="LK348" s="74"/>
      <c r="LL348" s="74"/>
      <c r="LM348" s="74"/>
      <c r="LN348" s="74"/>
      <c r="LO348" s="74"/>
      <c r="LP348" s="74"/>
      <c r="LQ348" s="74"/>
      <c r="LR348" s="74"/>
      <c r="LS348" s="74"/>
      <c r="LT348" s="74"/>
      <c r="LU348" s="74"/>
      <c r="LV348" s="74"/>
      <c r="LW348" s="74"/>
      <c r="LX348" s="74"/>
      <c r="LY348" s="74"/>
      <c r="LZ348" s="74"/>
      <c r="MA348" s="74"/>
      <c r="MB348" s="74"/>
      <c r="MC348" s="74"/>
      <c r="MD348" s="74"/>
      <c r="ME348" s="74"/>
      <c r="MF348" s="74"/>
      <c r="MG348" s="74"/>
      <c r="MH348" s="74"/>
      <c r="MI348" s="74"/>
      <c r="MJ348" s="74"/>
      <c r="MK348" s="74"/>
      <c r="ML348" s="74"/>
      <c r="MM348" s="74"/>
      <c r="MN348" s="74"/>
      <c r="MO348" s="74"/>
      <c r="MP348" s="74"/>
      <c r="MQ348" s="74"/>
      <c r="MR348" s="74"/>
      <c r="MS348" s="74"/>
      <c r="MT348" s="74"/>
      <c r="MU348" s="74"/>
      <c r="MV348" s="74"/>
      <c r="MW348" s="74"/>
      <c r="MX348" s="74"/>
      <c r="MY348" s="74"/>
      <c r="MZ348" s="74"/>
      <c r="NA348" s="74"/>
      <c r="NB348" s="74"/>
      <c r="NC348" s="74"/>
      <c r="ND348" s="74"/>
      <c r="NE348" s="74"/>
      <c r="NF348" s="74"/>
      <c r="NG348" s="74"/>
      <c r="NH348" s="74"/>
      <c r="NI348" s="74"/>
      <c r="NJ348" s="74"/>
      <c r="NK348" s="74"/>
      <c r="NL348" s="74"/>
      <c r="NM348" s="74"/>
      <c r="NN348" s="74"/>
      <c r="NO348" s="74"/>
      <c r="NP348" s="74"/>
      <c r="NQ348" s="74"/>
      <c r="NR348" s="74"/>
      <c r="NS348" s="74"/>
      <c r="NT348" s="74"/>
      <c r="NU348" s="74"/>
      <c r="NV348" s="74"/>
      <c r="NW348" s="74"/>
      <c r="NX348" s="74"/>
      <c r="NY348" s="74"/>
      <c r="NZ348" s="74"/>
      <c r="OA348" s="74"/>
      <c r="OB348" s="74"/>
      <c r="OC348" s="74"/>
      <c r="OD348" s="74"/>
      <c r="OE348" s="74"/>
      <c r="OF348" s="74"/>
      <c r="OG348" s="74"/>
      <c r="OH348" s="74"/>
      <c r="OI348" s="74"/>
      <c r="OJ348" s="74"/>
      <c r="OK348" s="74"/>
      <c r="OL348" s="74"/>
      <c r="OM348" s="74"/>
      <c r="ON348" s="74"/>
      <c r="OO348" s="74"/>
      <c r="OP348" s="74"/>
      <c r="OQ348" s="74"/>
      <c r="OR348" s="74"/>
      <c r="OS348" s="74"/>
      <c r="OT348" s="74"/>
      <c r="OU348" s="74"/>
      <c r="OV348" s="74"/>
      <c r="OW348" s="74"/>
      <c r="OX348" s="74"/>
      <c r="OY348" s="74"/>
      <c r="OZ348" s="74"/>
      <c r="PA348" s="74"/>
      <c r="PB348" s="74"/>
      <c r="PC348" s="74"/>
      <c r="PD348" s="74"/>
      <c r="PE348" s="74"/>
      <c r="PF348" s="74"/>
      <c r="PG348" s="74"/>
      <c r="PH348" s="74"/>
      <c r="PI348" s="74"/>
      <c r="PJ348" s="74"/>
      <c r="PK348" s="74"/>
      <c r="PL348" s="74"/>
      <c r="PM348" s="74"/>
      <c r="PN348" s="74"/>
      <c r="PO348" s="74"/>
      <c r="PP348" s="74"/>
      <c r="PQ348" s="74"/>
      <c r="PR348" s="74"/>
      <c r="PS348" s="74"/>
      <c r="PT348" s="74"/>
      <c r="PU348" s="74"/>
      <c r="PV348" s="74"/>
      <c r="PW348" s="74"/>
      <c r="PX348" s="74"/>
      <c r="PY348" s="74"/>
      <c r="PZ348" s="74"/>
      <c r="QA348" s="74"/>
      <c r="QB348" s="74"/>
      <c r="QC348" s="74"/>
      <c r="QD348" s="74"/>
      <c r="QE348" s="74"/>
      <c r="QF348" s="74"/>
      <c r="QG348" s="74"/>
      <c r="QH348" s="74"/>
      <c r="QI348" s="74"/>
      <c r="QJ348" s="74"/>
      <c r="QK348" s="74"/>
      <c r="QL348" s="74"/>
      <c r="QM348" s="74"/>
      <c r="QN348" s="74"/>
      <c r="QO348" s="74"/>
      <c r="QP348" s="74"/>
      <c r="QQ348" s="74"/>
      <c r="QR348" s="74"/>
      <c r="QS348" s="74"/>
      <c r="QT348" s="74"/>
      <c r="QU348" s="74"/>
      <c r="QV348" s="74"/>
      <c r="QW348" s="74"/>
      <c r="QX348" s="74"/>
      <c r="QY348" s="74"/>
      <c r="QZ348" s="74"/>
      <c r="RA348" s="74"/>
      <c r="RB348" s="74"/>
      <c r="RC348" s="74"/>
      <c r="RD348" s="74"/>
      <c r="RE348" s="74"/>
      <c r="RF348" s="74"/>
      <c r="RG348" s="74"/>
      <c r="RH348" s="74"/>
      <c r="RI348" s="74"/>
      <c r="RJ348" s="74"/>
      <c r="RK348" s="74"/>
      <c r="RL348" s="74"/>
      <c r="RM348" s="74"/>
      <c r="RN348" s="74"/>
      <c r="RO348" s="74"/>
      <c r="RP348" s="74"/>
      <c r="RQ348" s="74"/>
      <c r="RR348" s="74"/>
      <c r="RS348" s="74"/>
      <c r="RT348" s="74"/>
      <c r="RU348" s="74"/>
      <c r="RV348" s="74"/>
      <c r="RW348" s="74"/>
      <c r="RX348" s="74"/>
      <c r="RY348" s="74"/>
      <c r="RZ348" s="74"/>
      <c r="SA348" s="74"/>
      <c r="SB348" s="74"/>
      <c r="SC348" s="74"/>
      <c r="SD348" s="74"/>
      <c r="SE348" s="74"/>
      <c r="SF348" s="74"/>
      <c r="SG348" s="74"/>
      <c r="SH348" s="74"/>
      <c r="SI348" s="74"/>
      <c r="SJ348" s="74"/>
      <c r="SK348" s="74"/>
      <c r="SL348" s="74"/>
      <c r="SM348" s="74"/>
      <c r="SN348" s="74"/>
      <c r="SO348" s="74"/>
      <c r="SP348" s="74"/>
      <c r="SQ348" s="74"/>
      <c r="SR348" s="74"/>
      <c r="SS348" s="74"/>
      <c r="ST348" s="74"/>
      <c r="SU348" s="74"/>
      <c r="SV348" s="74"/>
      <c r="SW348" s="74"/>
      <c r="SX348" s="74"/>
      <c r="SY348" s="74"/>
      <c r="SZ348" s="74"/>
      <c r="TA348" s="74"/>
      <c r="TB348" s="74"/>
      <c r="TC348" s="74"/>
      <c r="TD348" s="74"/>
      <c r="TE348" s="74"/>
      <c r="TF348" s="74"/>
      <c r="TG348" s="74"/>
      <c r="TH348" s="74"/>
      <c r="TI348" s="74"/>
      <c r="TJ348" s="74"/>
      <c r="TK348" s="74"/>
      <c r="TL348" s="74"/>
      <c r="TM348" s="74"/>
      <c r="TN348" s="74"/>
      <c r="TO348" s="74"/>
      <c r="TP348" s="74"/>
      <c r="TQ348" s="74"/>
      <c r="TR348" s="74"/>
      <c r="TS348" s="74"/>
      <c r="TT348" s="74"/>
      <c r="TU348" s="74"/>
      <c r="TV348" s="74"/>
      <c r="TW348" s="74"/>
      <c r="TX348" s="74"/>
      <c r="TY348" s="74"/>
      <c r="TZ348" s="74"/>
      <c r="UA348" s="74"/>
      <c r="UB348" s="74"/>
      <c r="UC348" s="74"/>
      <c r="UD348" s="74"/>
      <c r="UE348" s="74"/>
      <c r="UF348" s="74"/>
      <c r="UG348" s="74"/>
      <c r="UH348" s="74"/>
      <c r="UI348" s="74"/>
      <c r="UJ348" s="74"/>
      <c r="UK348" s="74"/>
      <c r="UL348" s="74"/>
      <c r="UM348" s="74"/>
      <c r="UN348" s="74"/>
      <c r="UO348" s="74"/>
      <c r="UP348" s="74"/>
      <c r="UQ348" s="74"/>
      <c r="UR348" s="74"/>
      <c r="US348" s="74"/>
      <c r="UT348" s="74"/>
      <c r="UU348" s="74"/>
      <c r="UV348" s="74"/>
      <c r="UW348" s="74"/>
      <c r="UX348" s="74"/>
      <c r="UY348" s="74"/>
      <c r="UZ348" s="74"/>
      <c r="VA348" s="74"/>
      <c r="VB348" s="74"/>
      <c r="VC348" s="74"/>
      <c r="VD348" s="74"/>
      <c r="VE348" s="74"/>
      <c r="VF348" s="74"/>
      <c r="VG348" s="74"/>
      <c r="VH348" s="74"/>
      <c r="VI348" s="74"/>
      <c r="VJ348" s="74"/>
      <c r="VK348" s="74"/>
      <c r="VL348" s="74"/>
      <c r="VM348" s="74"/>
      <c r="VN348" s="74"/>
      <c r="VO348" s="74"/>
      <c r="VP348" s="74"/>
      <c r="VQ348" s="74"/>
      <c r="VR348" s="74"/>
      <c r="VS348" s="74"/>
      <c r="VT348" s="74"/>
      <c r="VU348" s="74"/>
      <c r="VV348" s="74"/>
      <c r="VW348" s="74"/>
      <c r="VX348" s="74"/>
      <c r="VY348" s="74"/>
      <c r="VZ348" s="74"/>
      <c r="WA348" s="74"/>
      <c r="WB348" s="74"/>
      <c r="WC348" s="74"/>
      <c r="WD348" s="74"/>
      <c r="WE348" s="74"/>
      <c r="WF348" s="74"/>
      <c r="WG348" s="74"/>
      <c r="WH348" s="74"/>
      <c r="WI348" s="74"/>
      <c r="WJ348" s="74"/>
      <c r="WK348" s="74"/>
      <c r="WL348" s="74"/>
      <c r="WM348" s="74"/>
      <c r="WN348" s="74"/>
      <c r="WO348" s="74"/>
      <c r="WP348" s="74"/>
      <c r="WQ348" s="74"/>
      <c r="WR348" s="74"/>
      <c r="WS348" s="74"/>
      <c r="WT348" s="74"/>
      <c r="WU348" s="74"/>
      <c r="WV348" s="74"/>
      <c r="WW348" s="74"/>
      <c r="WX348" s="74"/>
      <c r="WY348" s="74"/>
      <c r="WZ348" s="74"/>
      <c r="XA348" s="74"/>
      <c r="XB348" s="74"/>
      <c r="XC348" s="74"/>
      <c r="XD348" s="74"/>
      <c r="XE348" s="74"/>
      <c r="XF348" s="74"/>
      <c r="XG348" s="74"/>
      <c r="XH348" s="74"/>
      <c r="XI348" s="74"/>
      <c r="XJ348" s="74"/>
      <c r="XK348" s="74"/>
      <c r="XL348" s="74"/>
      <c r="XM348" s="74"/>
      <c r="XN348" s="74"/>
      <c r="XO348" s="74"/>
      <c r="XP348" s="74"/>
      <c r="XQ348" s="74"/>
      <c r="XR348" s="74"/>
      <c r="XS348" s="74"/>
      <c r="XT348" s="74"/>
      <c r="XU348" s="74"/>
      <c r="XV348" s="74"/>
      <c r="XW348" s="74"/>
      <c r="XX348" s="74"/>
      <c r="XY348" s="74"/>
      <c r="XZ348" s="74"/>
      <c r="YA348" s="74"/>
      <c r="YB348" s="74"/>
      <c r="YC348" s="74"/>
      <c r="YD348" s="74"/>
      <c r="YE348" s="74"/>
      <c r="YF348" s="74"/>
      <c r="YG348" s="74"/>
      <c r="YH348" s="74"/>
      <c r="YI348" s="74"/>
      <c r="YJ348" s="74"/>
      <c r="YK348" s="74"/>
      <c r="YL348" s="74"/>
      <c r="YM348" s="74"/>
      <c r="YN348" s="74"/>
      <c r="YO348" s="74"/>
      <c r="YP348" s="74"/>
      <c r="YQ348" s="74"/>
      <c r="YR348" s="74"/>
      <c r="YS348" s="74"/>
      <c r="YT348" s="74"/>
      <c r="YU348" s="74"/>
      <c r="YV348" s="74"/>
      <c r="YW348" s="74"/>
      <c r="YX348" s="74"/>
      <c r="YY348" s="74"/>
      <c r="YZ348" s="74"/>
      <c r="ZA348" s="74"/>
      <c r="ZB348" s="74"/>
      <c r="ZC348" s="74"/>
      <c r="ZD348" s="74"/>
      <c r="ZE348" s="74"/>
      <c r="ZF348" s="74"/>
      <c r="ZG348" s="74"/>
      <c r="ZH348" s="74"/>
      <c r="ZI348" s="74"/>
      <c r="ZJ348" s="74"/>
      <c r="ZK348" s="74"/>
      <c r="ZL348" s="74"/>
      <c r="ZM348" s="74"/>
      <c r="ZN348" s="74"/>
      <c r="ZO348" s="74"/>
      <c r="ZP348" s="74"/>
      <c r="ZQ348" s="74"/>
      <c r="ZR348" s="74"/>
      <c r="ZS348" s="74"/>
      <c r="ZT348" s="74"/>
      <c r="ZU348" s="74"/>
      <c r="ZV348" s="74"/>
      <c r="ZW348" s="74"/>
      <c r="ZX348" s="74"/>
      <c r="ZY348" s="74"/>
      <c r="ZZ348" s="74"/>
      <c r="AAA348" s="74"/>
      <c r="AAB348" s="74"/>
      <c r="AAC348" s="74"/>
      <c r="AAD348" s="74"/>
      <c r="AAE348" s="74"/>
      <c r="AAF348" s="74"/>
      <c r="AAG348" s="74"/>
      <c r="AAH348" s="74"/>
      <c r="AAI348" s="74"/>
      <c r="AAJ348" s="74"/>
      <c r="AAK348" s="74"/>
      <c r="AAL348" s="74"/>
      <c r="AAM348" s="74"/>
      <c r="AAN348" s="74"/>
      <c r="AAO348" s="74"/>
      <c r="AAP348" s="74"/>
      <c r="AAQ348" s="74"/>
      <c r="AAR348" s="74"/>
      <c r="AAS348" s="74"/>
      <c r="AAT348" s="74"/>
      <c r="AAU348" s="74"/>
      <c r="AAV348" s="74"/>
      <c r="AAW348" s="74"/>
      <c r="AAX348" s="74"/>
      <c r="AAY348" s="74"/>
      <c r="AAZ348" s="74"/>
      <c r="ABA348" s="74"/>
      <c r="ABB348" s="74"/>
      <c r="ABC348" s="74"/>
      <c r="ABD348" s="74"/>
      <c r="ABE348" s="74"/>
      <c r="ABF348" s="74"/>
      <c r="ABG348" s="74"/>
      <c r="ABH348" s="74"/>
      <c r="ABI348" s="74"/>
      <c r="ABJ348" s="74"/>
      <c r="ABK348" s="74"/>
      <c r="ABL348" s="74"/>
      <c r="ABM348" s="74"/>
      <c r="ABN348" s="74"/>
      <c r="ABO348" s="74"/>
      <c r="ABP348" s="74"/>
      <c r="ABQ348" s="74"/>
      <c r="ABR348" s="74"/>
      <c r="ABS348" s="74"/>
      <c r="ABT348" s="74"/>
      <c r="ABU348" s="74"/>
      <c r="ABV348" s="74"/>
      <c r="ABW348" s="74"/>
      <c r="ABX348" s="74"/>
      <c r="ABY348" s="74"/>
      <c r="ABZ348" s="74"/>
      <c r="ACA348" s="74"/>
      <c r="ACB348" s="74"/>
      <c r="ACC348" s="74"/>
      <c r="ACD348" s="74"/>
      <c r="ACE348" s="74"/>
      <c r="ACF348" s="74"/>
      <c r="ACG348" s="74"/>
      <c r="ACH348" s="74"/>
      <c r="ACI348" s="74"/>
      <c r="ACJ348" s="74"/>
      <c r="ACK348" s="74"/>
      <c r="ACL348" s="74"/>
      <c r="ACM348" s="74"/>
      <c r="ACN348" s="74"/>
      <c r="ACO348" s="74"/>
      <c r="ACP348" s="74"/>
      <c r="ACQ348" s="74"/>
      <c r="ACR348" s="74"/>
      <c r="ACS348" s="74"/>
      <c r="ACT348" s="74"/>
      <c r="ACU348" s="74"/>
      <c r="ACV348" s="74"/>
      <c r="ACW348" s="74"/>
      <c r="ACX348" s="74"/>
      <c r="ACY348" s="74"/>
      <c r="ACZ348" s="74"/>
      <c r="ADA348" s="74"/>
      <c r="ADB348" s="74"/>
      <c r="ADC348" s="74"/>
      <c r="ADD348" s="74"/>
      <c r="ADE348" s="74"/>
      <c r="ADF348" s="74"/>
      <c r="ADG348" s="74"/>
      <c r="ADH348" s="74"/>
      <c r="ADI348" s="74"/>
      <c r="ADJ348" s="74"/>
      <c r="ADK348" s="74"/>
      <c r="ADL348" s="74"/>
      <c r="ADM348" s="74"/>
      <c r="ADN348" s="74"/>
      <c r="ADO348" s="74"/>
      <c r="ADP348" s="74"/>
      <c r="ADQ348" s="74"/>
      <c r="ADR348" s="74"/>
      <c r="ADS348" s="74"/>
      <c r="ADT348" s="74"/>
      <c r="ADU348" s="74"/>
      <c r="ADV348" s="74"/>
      <c r="ADW348" s="74"/>
      <c r="ADX348" s="74"/>
      <c r="ADY348" s="74"/>
      <c r="ADZ348" s="74"/>
      <c r="AEA348" s="74"/>
      <c r="AEB348" s="74"/>
      <c r="AEC348" s="74"/>
      <c r="AED348" s="74"/>
      <c r="AEE348" s="74"/>
      <c r="AEF348" s="74"/>
      <c r="AEG348" s="74"/>
      <c r="AEH348" s="74"/>
      <c r="AEI348" s="74"/>
      <c r="AEJ348" s="74"/>
      <c r="AEK348" s="74"/>
      <c r="AEL348" s="74"/>
      <c r="AEM348" s="74"/>
      <c r="AEN348" s="74"/>
      <c r="AEO348" s="74"/>
      <c r="AEP348" s="74"/>
      <c r="AEQ348" s="74"/>
      <c r="AER348" s="74"/>
      <c r="AES348" s="74"/>
      <c r="AET348" s="74"/>
      <c r="AEU348" s="74"/>
      <c r="AEV348" s="74"/>
      <c r="AEW348" s="74"/>
      <c r="AEX348" s="74"/>
      <c r="AEY348" s="74"/>
      <c r="AEZ348" s="74"/>
      <c r="AFA348" s="74"/>
      <c r="AFB348" s="74"/>
      <c r="AFC348" s="74"/>
      <c r="AFD348" s="74"/>
      <c r="AFE348" s="74"/>
      <c r="AFF348" s="74"/>
      <c r="AFG348" s="74"/>
      <c r="AFH348" s="74"/>
      <c r="AFI348" s="74"/>
      <c r="AFJ348" s="74"/>
      <c r="AFK348" s="74"/>
      <c r="AFL348" s="74"/>
      <c r="AFM348" s="74"/>
      <c r="AFN348" s="74"/>
      <c r="AFO348" s="74"/>
      <c r="AFP348" s="74"/>
      <c r="AFQ348" s="74"/>
      <c r="AFR348" s="74"/>
      <c r="AFS348" s="74"/>
      <c r="AFT348" s="74"/>
      <c r="AFU348" s="74"/>
      <c r="AFV348" s="74"/>
      <c r="AFW348" s="74"/>
      <c r="AFX348" s="74"/>
      <c r="AFY348" s="74"/>
      <c r="AFZ348" s="74"/>
      <c r="AGA348" s="74"/>
      <c r="AGB348" s="74"/>
      <c r="AGC348" s="74"/>
      <c r="AGD348" s="74"/>
      <c r="AGE348" s="74"/>
      <c r="AGF348" s="74"/>
      <c r="AGG348" s="74"/>
      <c r="AGH348" s="74"/>
      <c r="AGI348" s="74"/>
      <c r="AGJ348" s="74"/>
      <c r="AGK348" s="74"/>
      <c r="AGL348" s="74"/>
      <c r="AGM348" s="74"/>
      <c r="AGN348" s="74"/>
      <c r="AGO348" s="74"/>
      <c r="AGP348" s="74"/>
      <c r="AGQ348" s="74"/>
      <c r="AGR348" s="74"/>
      <c r="AGS348" s="74"/>
      <c r="AGT348" s="74"/>
      <c r="AGU348" s="74"/>
      <c r="AGV348" s="74"/>
      <c r="AGW348" s="74"/>
      <c r="AGX348" s="74"/>
      <c r="AGY348" s="74"/>
      <c r="AGZ348" s="74"/>
      <c r="AHA348" s="74"/>
      <c r="AHB348" s="74"/>
      <c r="AHC348" s="74"/>
      <c r="AHD348" s="74"/>
      <c r="AHE348" s="74"/>
      <c r="AHF348" s="74"/>
      <c r="AHG348" s="74"/>
      <c r="AHH348" s="74"/>
      <c r="AHI348" s="74"/>
      <c r="AHJ348" s="74"/>
      <c r="AHK348" s="74"/>
      <c r="AHL348" s="74"/>
      <c r="AHM348" s="74"/>
      <c r="AHN348" s="74"/>
      <c r="AHO348" s="74"/>
      <c r="AHP348" s="74"/>
      <c r="AHQ348" s="74"/>
      <c r="AHR348" s="74"/>
      <c r="AHS348" s="74"/>
      <c r="AHT348" s="74"/>
      <c r="AHU348" s="74"/>
      <c r="AHV348" s="74"/>
      <c r="AHW348" s="74"/>
      <c r="AHX348" s="74"/>
      <c r="AHY348" s="74"/>
      <c r="AHZ348" s="74"/>
      <c r="AIA348" s="74"/>
      <c r="AIB348" s="74"/>
      <c r="AIC348" s="74"/>
      <c r="AID348" s="74"/>
      <c r="AIE348" s="74"/>
      <c r="AIF348" s="74"/>
      <c r="AIG348" s="74"/>
      <c r="AIH348" s="74"/>
      <c r="AII348" s="74"/>
      <c r="AIJ348" s="74"/>
      <c r="AIK348" s="74"/>
      <c r="AIL348" s="74"/>
      <c r="AIM348" s="74"/>
      <c r="AIN348" s="74"/>
      <c r="AIO348" s="74"/>
      <c r="AIP348" s="74"/>
      <c r="AIQ348" s="74"/>
      <c r="AIR348" s="74"/>
      <c r="AIS348" s="74"/>
      <c r="AIT348" s="74"/>
      <c r="AIU348" s="74"/>
      <c r="AIV348" s="74"/>
      <c r="AIW348" s="74"/>
      <c r="AIX348" s="74"/>
      <c r="AIY348" s="74"/>
      <c r="AIZ348" s="74"/>
      <c r="AJA348" s="74"/>
      <c r="AJB348" s="74"/>
      <c r="AJC348" s="74"/>
      <c r="AJD348" s="74"/>
      <c r="AJE348" s="74"/>
      <c r="AJF348" s="74"/>
      <c r="AJG348" s="74"/>
      <c r="AJH348" s="74"/>
      <c r="AJI348" s="74"/>
      <c r="AJJ348" s="74"/>
      <c r="AJK348" s="74"/>
      <c r="AJL348" s="74"/>
      <c r="AJM348" s="74"/>
      <c r="AJN348" s="74"/>
      <c r="AJO348" s="74"/>
      <c r="AJP348" s="74"/>
      <c r="AJQ348" s="74"/>
      <c r="AJR348" s="74"/>
      <c r="AJS348" s="74"/>
      <c r="AJT348" s="74"/>
      <c r="AJU348" s="74"/>
      <c r="AJV348" s="74"/>
      <c r="AJW348" s="74"/>
      <c r="AJX348" s="74"/>
      <c r="AJY348" s="74"/>
      <c r="AJZ348" s="74"/>
      <c r="AKA348" s="74"/>
      <c r="AKB348" s="74"/>
      <c r="AKC348" s="74"/>
      <c r="AKD348" s="74"/>
      <c r="AKE348" s="74"/>
      <c r="AKF348" s="74"/>
      <c r="AKG348" s="74"/>
      <c r="AKH348" s="74"/>
      <c r="AKI348" s="74"/>
      <c r="AKJ348" s="74"/>
      <c r="AKK348" s="74"/>
      <c r="AKL348" s="74"/>
      <c r="AKM348" s="74"/>
      <c r="AKN348" s="74"/>
      <c r="AKO348" s="74"/>
      <c r="AKP348" s="74"/>
      <c r="AKQ348" s="74"/>
      <c r="AKR348" s="74"/>
      <c r="AKS348" s="74"/>
      <c r="AKT348" s="74"/>
      <c r="AKU348" s="74"/>
      <c r="AKV348" s="74"/>
      <c r="AKW348" s="74"/>
      <c r="AKX348" s="74"/>
      <c r="AKY348" s="74"/>
      <c r="AKZ348" s="74"/>
      <c r="ALA348" s="74"/>
      <c r="ALB348" s="74"/>
      <c r="ALC348" s="74"/>
      <c r="ALD348" s="74"/>
      <c r="ALE348" s="74"/>
      <c r="ALF348" s="74"/>
      <c r="ALG348" s="74"/>
      <c r="ALH348" s="74"/>
      <c r="ALI348" s="74"/>
      <c r="ALJ348" s="74"/>
      <c r="ALK348" s="74"/>
      <c r="ALL348" s="74"/>
      <c r="ALM348" s="74"/>
      <c r="ALN348" s="74"/>
      <c r="ALO348" s="74"/>
      <c r="ALP348" s="74"/>
      <c r="ALQ348" s="74"/>
      <c r="ALR348" s="74"/>
      <c r="ALS348" s="74"/>
      <c r="ALT348" s="74"/>
      <c r="ALU348" s="74"/>
      <c r="ALV348" s="74"/>
      <c r="ALW348" s="74"/>
      <c r="ALX348" s="74"/>
      <c r="ALY348" s="74"/>
      <c r="ALZ348" s="74"/>
      <c r="AMA348" s="74"/>
      <c r="AMB348" s="74"/>
      <c r="AMC348" s="74"/>
      <c r="AMD348" s="74"/>
      <c r="AME348" s="74"/>
      <c r="AMF348" s="74"/>
      <c r="AMG348" s="74"/>
      <c r="AMH348" s="74"/>
      <c r="AMI348" s="74"/>
      <c r="AMJ348" s="74"/>
      <c r="AMK348" s="74"/>
      <c r="AML348" s="74"/>
      <c r="AMM348" s="74"/>
      <c r="AMN348" s="74"/>
      <c r="AMO348" s="74"/>
      <c r="AMP348" s="74"/>
      <c r="AMQ348" s="74"/>
      <c r="AMR348" s="74"/>
      <c r="AMS348" s="74"/>
      <c r="AMT348" s="74"/>
      <c r="AMU348" s="74"/>
      <c r="AMV348" s="74"/>
      <c r="AMW348" s="74"/>
      <c r="AMX348" s="74"/>
      <c r="AMY348" s="74"/>
      <c r="AMZ348" s="74"/>
      <c r="ANA348" s="74"/>
      <c r="ANB348" s="74"/>
      <c r="ANC348" s="74"/>
      <c r="AND348" s="74"/>
      <c r="ANE348" s="74"/>
      <c r="ANF348" s="74"/>
      <c r="ANG348" s="74"/>
      <c r="ANH348" s="74"/>
      <c r="ANI348" s="74"/>
      <c r="ANJ348" s="74"/>
      <c r="ANK348" s="74"/>
      <c r="ANL348" s="74"/>
      <c r="ANM348" s="74"/>
      <c r="ANN348" s="74"/>
      <c r="ANO348" s="74"/>
      <c r="ANP348" s="74"/>
      <c r="ANQ348" s="74"/>
      <c r="ANR348" s="74"/>
      <c r="ANS348" s="74"/>
      <c r="ANT348" s="74"/>
      <c r="ANU348" s="74"/>
      <c r="ANV348" s="74"/>
      <c r="ANW348" s="74"/>
      <c r="ANX348" s="74"/>
      <c r="ANY348" s="74"/>
      <c r="ANZ348" s="74"/>
      <c r="AOA348" s="74"/>
      <c r="AOB348" s="74"/>
      <c r="AOC348" s="74"/>
      <c r="AOD348" s="74"/>
      <c r="AOE348" s="74"/>
      <c r="AOF348" s="74"/>
      <c r="AOG348" s="74"/>
      <c r="AOH348" s="74"/>
      <c r="AOI348" s="74"/>
      <c r="AOJ348" s="74"/>
      <c r="AOK348" s="74"/>
      <c r="AOL348" s="74"/>
      <c r="AOM348" s="74"/>
      <c r="AON348" s="74"/>
      <c r="AOO348" s="74"/>
      <c r="AOP348" s="74"/>
      <c r="AOQ348" s="74"/>
      <c r="AOR348" s="74"/>
      <c r="AOS348" s="74"/>
      <c r="AOT348" s="74"/>
      <c r="AOU348" s="74"/>
      <c r="AOV348" s="74"/>
      <c r="AOW348" s="74"/>
      <c r="AOX348" s="74"/>
      <c r="AOY348" s="74"/>
      <c r="AOZ348" s="74"/>
      <c r="APA348" s="74"/>
      <c r="APB348" s="74"/>
      <c r="APC348" s="74"/>
      <c r="APD348" s="74"/>
      <c r="APE348" s="74"/>
      <c r="APF348" s="74"/>
      <c r="APG348" s="74"/>
      <c r="APH348" s="74"/>
      <c r="API348" s="74"/>
      <c r="APJ348" s="74"/>
      <c r="APK348" s="74"/>
      <c r="APL348" s="74"/>
      <c r="APM348" s="74"/>
      <c r="APN348" s="74"/>
      <c r="APO348" s="74"/>
      <c r="APP348" s="74"/>
      <c r="APQ348" s="74"/>
      <c r="APR348" s="74"/>
      <c r="APS348" s="74"/>
      <c r="APT348" s="74"/>
      <c r="APU348" s="74"/>
      <c r="APV348" s="74"/>
      <c r="APW348" s="74"/>
      <c r="APX348" s="74"/>
      <c r="APY348" s="74"/>
      <c r="APZ348" s="74"/>
      <c r="AQA348" s="74"/>
      <c r="AQB348" s="74"/>
      <c r="AQC348" s="74"/>
      <c r="AQD348" s="74"/>
      <c r="AQE348" s="74"/>
      <c r="AQF348" s="74"/>
      <c r="AQG348" s="74"/>
      <c r="AQH348" s="74"/>
      <c r="AQI348" s="74"/>
      <c r="AQJ348" s="74"/>
      <c r="AQK348" s="74"/>
      <c r="AQL348" s="74"/>
      <c r="AQM348" s="74"/>
      <c r="AQN348" s="74"/>
      <c r="AQO348" s="74"/>
      <c r="AQP348" s="74"/>
      <c r="AQQ348" s="74"/>
      <c r="AQR348" s="74"/>
      <c r="AQS348" s="74"/>
      <c r="AQT348" s="74"/>
      <c r="AQU348" s="74"/>
      <c r="AQV348" s="74"/>
      <c r="AQW348" s="74"/>
      <c r="AQX348" s="74"/>
      <c r="AQY348" s="74"/>
      <c r="AQZ348" s="74"/>
      <c r="ARA348" s="74"/>
      <c r="ARB348" s="74"/>
      <c r="ARC348" s="74"/>
      <c r="ARD348" s="74"/>
      <c r="ARE348" s="74"/>
      <c r="ARF348" s="74"/>
      <c r="ARG348" s="74"/>
      <c r="ARH348" s="74"/>
      <c r="ARI348" s="74"/>
      <c r="ARJ348" s="74"/>
      <c r="ARK348" s="74"/>
      <c r="ARL348" s="74"/>
      <c r="ARM348" s="74"/>
      <c r="ARN348" s="74"/>
      <c r="ARO348" s="74"/>
      <c r="ARP348" s="74"/>
      <c r="ARQ348" s="74"/>
      <c r="ARR348" s="74"/>
      <c r="ARS348" s="74"/>
      <c r="ART348" s="74"/>
      <c r="ARU348" s="74"/>
      <c r="ARV348" s="74"/>
      <c r="ARW348" s="74"/>
      <c r="ARX348" s="74"/>
      <c r="ARY348" s="74"/>
      <c r="ARZ348" s="74"/>
      <c r="ASA348" s="74"/>
      <c r="ASB348" s="74"/>
      <c r="ASC348" s="74"/>
      <c r="ASD348" s="74"/>
      <c r="ASE348" s="74"/>
      <c r="ASF348" s="74"/>
      <c r="ASG348" s="74"/>
      <c r="ASH348" s="74"/>
      <c r="ASI348" s="74"/>
      <c r="ASJ348" s="74"/>
      <c r="ASK348" s="74"/>
      <c r="ASL348" s="74"/>
      <c r="ASM348" s="74"/>
      <c r="ASN348" s="74"/>
      <c r="ASO348" s="74"/>
      <c r="ASP348" s="74"/>
      <c r="ASQ348" s="74"/>
      <c r="ASR348" s="74"/>
      <c r="ASS348" s="74"/>
      <c r="AST348" s="74"/>
      <c r="ASU348" s="74"/>
      <c r="ASV348" s="74"/>
      <c r="ASW348" s="74"/>
      <c r="ASX348" s="74"/>
      <c r="ASY348" s="74"/>
      <c r="ASZ348" s="74"/>
      <c r="ATA348" s="74"/>
      <c r="ATB348" s="74"/>
      <c r="ATC348" s="74"/>
      <c r="ATD348" s="74"/>
      <c r="ATE348" s="74"/>
      <c r="ATF348" s="74"/>
      <c r="ATG348" s="74"/>
      <c r="ATH348" s="74"/>
      <c r="ATI348" s="74"/>
      <c r="ATJ348" s="74"/>
      <c r="ATK348" s="74"/>
      <c r="ATL348" s="74"/>
      <c r="ATM348" s="74"/>
      <c r="ATN348" s="74"/>
      <c r="ATO348" s="74"/>
      <c r="ATP348" s="74"/>
      <c r="ATQ348" s="74"/>
      <c r="ATR348" s="74"/>
      <c r="ATS348" s="74"/>
      <c r="ATT348" s="74"/>
      <c r="ATU348" s="74"/>
      <c r="ATV348" s="74"/>
      <c r="ATW348" s="74"/>
      <c r="ATX348" s="74"/>
      <c r="ATY348" s="74"/>
      <c r="ATZ348" s="74"/>
      <c r="AUA348" s="74"/>
      <c r="AUB348" s="74"/>
      <c r="AUC348" s="74"/>
      <c r="AUD348" s="74"/>
      <c r="AUE348" s="74"/>
      <c r="AUF348" s="74"/>
      <c r="AUG348" s="74"/>
      <c r="AUH348" s="74"/>
      <c r="AUI348" s="74"/>
      <c r="AUJ348" s="74"/>
      <c r="AUK348" s="74"/>
      <c r="AUL348" s="74"/>
      <c r="AUM348" s="74"/>
      <c r="AUN348" s="74"/>
      <c r="AUO348" s="74"/>
      <c r="AUP348" s="74"/>
      <c r="AUQ348" s="74"/>
      <c r="AUR348" s="74"/>
      <c r="AUS348" s="74"/>
      <c r="AUT348" s="74"/>
      <c r="AUU348" s="74"/>
      <c r="AUV348" s="74"/>
      <c r="AUW348" s="74"/>
      <c r="AUX348" s="74"/>
      <c r="AUY348" s="74"/>
      <c r="AUZ348" s="74"/>
      <c r="AVA348" s="74"/>
      <c r="AVB348" s="74"/>
      <c r="AVC348" s="74"/>
      <c r="AVD348" s="74"/>
      <c r="AVE348" s="74"/>
      <c r="AVF348" s="74"/>
      <c r="AVG348" s="74"/>
      <c r="AVH348" s="74"/>
      <c r="AVI348" s="74"/>
      <c r="AVJ348" s="74"/>
      <c r="AVK348" s="74"/>
      <c r="AVL348" s="74"/>
      <c r="AVM348" s="74"/>
      <c r="AVN348" s="74"/>
      <c r="AVO348" s="74"/>
      <c r="AVP348" s="74"/>
      <c r="AVQ348" s="74"/>
      <c r="AVR348" s="74"/>
      <c r="AVS348" s="74"/>
      <c r="AVT348" s="74"/>
      <c r="AVU348" s="74"/>
      <c r="AVV348" s="74"/>
      <c r="AVW348" s="74"/>
      <c r="AVX348" s="74"/>
      <c r="AVY348" s="74"/>
      <c r="AVZ348" s="74"/>
      <c r="AWA348" s="74"/>
      <c r="AWB348" s="74"/>
      <c r="AWC348" s="74"/>
      <c r="AWD348" s="74"/>
      <c r="AWE348" s="74"/>
      <c r="AWF348" s="74"/>
      <c r="AWG348" s="74"/>
      <c r="AWH348" s="74"/>
      <c r="AWI348" s="74"/>
      <c r="AWJ348" s="74"/>
      <c r="AWK348" s="74"/>
      <c r="AWL348" s="74"/>
      <c r="AWM348" s="74"/>
      <c r="AWN348" s="74"/>
      <c r="AWO348" s="74"/>
      <c r="AWP348" s="74"/>
      <c r="AWQ348" s="74"/>
      <c r="AWR348" s="74"/>
      <c r="AWS348" s="74"/>
      <c r="AWT348" s="74"/>
      <c r="AWU348" s="74"/>
      <c r="AWV348" s="74"/>
      <c r="AWW348" s="74"/>
      <c r="AWX348" s="74"/>
      <c r="AWY348" s="74"/>
      <c r="AWZ348" s="74"/>
      <c r="AXA348" s="74"/>
      <c r="AXB348" s="74"/>
      <c r="AXC348" s="74"/>
      <c r="AXD348" s="74"/>
      <c r="AXE348" s="74"/>
      <c r="AXF348" s="74"/>
      <c r="AXG348" s="74"/>
      <c r="AXH348" s="74"/>
      <c r="AXI348" s="74"/>
      <c r="AXJ348" s="74"/>
      <c r="AXK348" s="74"/>
      <c r="AXL348" s="74"/>
      <c r="AXM348" s="74"/>
      <c r="AXN348" s="74"/>
      <c r="AXO348" s="74"/>
      <c r="AXP348" s="74"/>
      <c r="AXQ348" s="74"/>
      <c r="AXR348" s="74"/>
      <c r="AXS348" s="74"/>
      <c r="AXT348" s="74"/>
      <c r="AXU348" s="74"/>
      <c r="AXV348" s="74"/>
      <c r="AXW348" s="74"/>
      <c r="AXX348" s="74"/>
      <c r="AXY348" s="74"/>
      <c r="AXZ348" s="74"/>
      <c r="AYA348" s="74"/>
      <c r="AYB348" s="74"/>
      <c r="AYC348" s="74"/>
      <c r="AYD348" s="74"/>
      <c r="AYE348" s="74"/>
      <c r="AYF348" s="74"/>
      <c r="AYG348" s="74"/>
      <c r="AYH348" s="74"/>
      <c r="AYI348" s="74"/>
      <c r="AYJ348" s="74"/>
      <c r="AYK348" s="74"/>
      <c r="AYL348" s="74"/>
      <c r="AYM348" s="74"/>
      <c r="AYN348" s="74"/>
      <c r="AYO348" s="74"/>
      <c r="AYP348" s="74"/>
      <c r="AYQ348" s="74"/>
      <c r="AYR348" s="74"/>
      <c r="AYS348" s="74"/>
      <c r="AYT348" s="74"/>
      <c r="AYU348" s="74"/>
      <c r="AYV348" s="74"/>
      <c r="AYW348" s="74"/>
      <c r="AYX348" s="74"/>
      <c r="AYY348" s="74"/>
      <c r="AYZ348" s="74"/>
      <c r="AZA348" s="74"/>
      <c r="AZB348" s="74"/>
      <c r="AZC348" s="74"/>
      <c r="AZD348" s="74"/>
      <c r="AZE348" s="74"/>
      <c r="AZF348" s="74"/>
      <c r="AZG348" s="74"/>
      <c r="AZH348" s="74"/>
      <c r="AZI348" s="74"/>
      <c r="AZJ348" s="74"/>
      <c r="AZK348" s="74"/>
      <c r="AZL348" s="74"/>
      <c r="AZM348" s="74"/>
      <c r="AZN348" s="74"/>
      <c r="AZO348" s="74"/>
      <c r="AZP348" s="74"/>
      <c r="AZQ348" s="74"/>
      <c r="AZR348" s="74"/>
      <c r="AZS348" s="74"/>
      <c r="AZT348" s="74"/>
      <c r="AZU348" s="74"/>
      <c r="AZV348" s="74"/>
      <c r="AZW348" s="74"/>
      <c r="AZX348" s="74"/>
      <c r="AZY348" s="74"/>
      <c r="AZZ348" s="74"/>
      <c r="BAA348" s="74"/>
      <c r="BAB348" s="74"/>
      <c r="BAC348" s="74"/>
      <c r="BAD348" s="74"/>
      <c r="BAE348" s="74"/>
      <c r="BAF348" s="74"/>
      <c r="BAG348" s="74"/>
      <c r="BAH348" s="74"/>
      <c r="BAI348" s="74"/>
      <c r="BAJ348" s="74"/>
      <c r="BAK348" s="74"/>
      <c r="BAL348" s="74"/>
      <c r="BAM348" s="74"/>
      <c r="BAN348" s="74"/>
      <c r="BAO348" s="74"/>
      <c r="BAP348" s="74"/>
      <c r="BAQ348" s="74"/>
      <c r="BAR348" s="74"/>
      <c r="BAS348" s="74"/>
      <c r="BAT348" s="74"/>
      <c r="BAU348" s="74"/>
      <c r="BAV348" s="74"/>
      <c r="BAW348" s="74"/>
      <c r="BAX348" s="74"/>
      <c r="BAY348" s="74"/>
      <c r="BAZ348" s="74"/>
      <c r="BBA348" s="74"/>
      <c r="BBB348" s="130"/>
    </row>
    <row r="349" s="47" customFormat="1" spans="1:1406">
      <c r="A349" s="117"/>
      <c r="B349" s="118" t="s">
        <v>637</v>
      </c>
      <c r="C349" s="98">
        <v>94</v>
      </c>
      <c r="D349" s="120"/>
      <c r="E349" s="99"/>
      <c r="F349" s="107"/>
      <c r="G349" s="100"/>
      <c r="H349" s="119"/>
      <c r="I349" s="104"/>
      <c r="J349" s="104"/>
      <c r="K349" s="126"/>
      <c r="L349" s="126"/>
      <c r="M349" s="128"/>
      <c r="N349" s="75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  <c r="FS349" s="74"/>
      <c r="FT349" s="74"/>
      <c r="FU349" s="74"/>
      <c r="FV349" s="74"/>
      <c r="FW349" s="74"/>
      <c r="FX349" s="74"/>
      <c r="FY349" s="74"/>
      <c r="FZ349" s="74"/>
      <c r="GA349" s="74"/>
      <c r="GB349" s="74"/>
      <c r="GC349" s="74"/>
      <c r="GD349" s="74"/>
      <c r="GE349" s="74"/>
      <c r="GF349" s="74"/>
      <c r="GG349" s="74"/>
      <c r="GH349" s="74"/>
      <c r="GI349" s="74"/>
      <c r="GJ349" s="74"/>
      <c r="GK349" s="74"/>
      <c r="GL349" s="74"/>
      <c r="GM349" s="74"/>
      <c r="GN349" s="74"/>
      <c r="GO349" s="74"/>
      <c r="GP349" s="74"/>
      <c r="GQ349" s="74"/>
      <c r="GR349" s="74"/>
      <c r="GS349" s="74"/>
      <c r="GT349" s="74"/>
      <c r="GU349" s="74"/>
      <c r="GV349" s="74"/>
      <c r="GW349" s="74"/>
      <c r="GX349" s="74"/>
      <c r="GY349" s="74"/>
      <c r="GZ349" s="74"/>
      <c r="HA349" s="74"/>
      <c r="HB349" s="74"/>
      <c r="HC349" s="74"/>
      <c r="HD349" s="74"/>
      <c r="HE349" s="74"/>
      <c r="HF349" s="74"/>
      <c r="HG349" s="74"/>
      <c r="HH349" s="74"/>
      <c r="HI349" s="74"/>
      <c r="HJ349" s="74"/>
      <c r="HK349" s="74"/>
      <c r="HL349" s="74"/>
      <c r="HM349" s="74"/>
      <c r="HN349" s="74"/>
      <c r="HO349" s="74"/>
      <c r="HP349" s="74"/>
      <c r="HQ349" s="74"/>
      <c r="HR349" s="74"/>
      <c r="HS349" s="74"/>
      <c r="HT349" s="74"/>
      <c r="HU349" s="74"/>
      <c r="HV349" s="74"/>
      <c r="HW349" s="74"/>
      <c r="HX349" s="74"/>
      <c r="HY349" s="74"/>
      <c r="HZ349" s="74"/>
      <c r="IA349" s="74"/>
      <c r="IB349" s="74"/>
      <c r="IC349" s="74"/>
      <c r="ID349" s="74"/>
      <c r="IE349" s="74"/>
      <c r="IF349" s="74"/>
      <c r="IG349" s="74"/>
      <c r="IH349" s="74"/>
      <c r="II349" s="74"/>
      <c r="IJ349" s="74"/>
      <c r="IK349" s="74"/>
      <c r="IL349" s="74"/>
      <c r="IM349" s="74"/>
      <c r="IN349" s="74"/>
      <c r="IO349" s="74"/>
      <c r="IP349" s="74"/>
      <c r="IQ349" s="74"/>
      <c r="IR349" s="74"/>
      <c r="IS349" s="74"/>
      <c r="IT349" s="74"/>
      <c r="IU349" s="74"/>
      <c r="IV349" s="74"/>
      <c r="IW349" s="74"/>
      <c r="IX349" s="74"/>
      <c r="IY349" s="74"/>
      <c r="IZ349" s="74"/>
      <c r="JA349" s="74"/>
      <c r="JB349" s="74"/>
      <c r="JC349" s="74"/>
      <c r="JD349" s="74"/>
      <c r="JE349" s="74"/>
      <c r="JF349" s="74"/>
      <c r="JG349" s="74"/>
      <c r="JH349" s="74"/>
      <c r="JI349" s="74"/>
      <c r="JJ349" s="74"/>
      <c r="JK349" s="74"/>
      <c r="JL349" s="74"/>
      <c r="JM349" s="74"/>
      <c r="JN349" s="74"/>
      <c r="JO349" s="74"/>
      <c r="JP349" s="74"/>
      <c r="JQ349" s="74"/>
      <c r="JR349" s="74"/>
      <c r="JS349" s="74"/>
      <c r="JT349" s="74"/>
      <c r="JU349" s="74"/>
      <c r="JV349" s="74"/>
      <c r="JW349" s="74"/>
      <c r="JX349" s="74"/>
      <c r="JY349" s="74"/>
      <c r="JZ349" s="74"/>
      <c r="KA349" s="74"/>
      <c r="KB349" s="74"/>
      <c r="KC349" s="74"/>
      <c r="KD349" s="74"/>
      <c r="KE349" s="74"/>
      <c r="KF349" s="74"/>
      <c r="KG349" s="74"/>
      <c r="KH349" s="74"/>
      <c r="KI349" s="74"/>
      <c r="KJ349" s="74"/>
      <c r="KK349" s="74"/>
      <c r="KL349" s="74"/>
      <c r="KM349" s="74"/>
      <c r="KN349" s="74"/>
      <c r="KO349" s="74"/>
      <c r="KP349" s="74"/>
      <c r="KQ349" s="74"/>
      <c r="KR349" s="74"/>
      <c r="KS349" s="74"/>
      <c r="KT349" s="74"/>
      <c r="KU349" s="74"/>
      <c r="KV349" s="74"/>
      <c r="KW349" s="74"/>
      <c r="KX349" s="74"/>
      <c r="KY349" s="74"/>
      <c r="KZ349" s="74"/>
      <c r="LA349" s="74"/>
      <c r="LB349" s="74"/>
      <c r="LC349" s="74"/>
      <c r="LD349" s="74"/>
      <c r="LE349" s="74"/>
      <c r="LF349" s="74"/>
      <c r="LG349" s="74"/>
      <c r="LH349" s="74"/>
      <c r="LI349" s="74"/>
      <c r="LJ349" s="74"/>
      <c r="LK349" s="74"/>
      <c r="LL349" s="74"/>
      <c r="LM349" s="74"/>
      <c r="LN349" s="74"/>
      <c r="LO349" s="74"/>
      <c r="LP349" s="74"/>
      <c r="LQ349" s="74"/>
      <c r="LR349" s="74"/>
      <c r="LS349" s="74"/>
      <c r="LT349" s="74"/>
      <c r="LU349" s="74"/>
      <c r="LV349" s="74"/>
      <c r="LW349" s="74"/>
      <c r="LX349" s="74"/>
      <c r="LY349" s="74"/>
      <c r="LZ349" s="74"/>
      <c r="MA349" s="74"/>
      <c r="MB349" s="74"/>
      <c r="MC349" s="74"/>
      <c r="MD349" s="74"/>
      <c r="ME349" s="74"/>
      <c r="MF349" s="74"/>
      <c r="MG349" s="74"/>
      <c r="MH349" s="74"/>
      <c r="MI349" s="74"/>
      <c r="MJ349" s="74"/>
      <c r="MK349" s="74"/>
      <c r="ML349" s="74"/>
      <c r="MM349" s="74"/>
      <c r="MN349" s="74"/>
      <c r="MO349" s="74"/>
      <c r="MP349" s="74"/>
      <c r="MQ349" s="74"/>
      <c r="MR349" s="74"/>
      <c r="MS349" s="74"/>
      <c r="MT349" s="74"/>
      <c r="MU349" s="74"/>
      <c r="MV349" s="74"/>
      <c r="MW349" s="74"/>
      <c r="MX349" s="74"/>
      <c r="MY349" s="74"/>
      <c r="MZ349" s="74"/>
      <c r="NA349" s="74"/>
      <c r="NB349" s="74"/>
      <c r="NC349" s="74"/>
      <c r="ND349" s="74"/>
      <c r="NE349" s="74"/>
      <c r="NF349" s="74"/>
      <c r="NG349" s="74"/>
      <c r="NH349" s="74"/>
      <c r="NI349" s="74"/>
      <c r="NJ349" s="74"/>
      <c r="NK349" s="74"/>
      <c r="NL349" s="74"/>
      <c r="NM349" s="74"/>
      <c r="NN349" s="74"/>
      <c r="NO349" s="74"/>
      <c r="NP349" s="74"/>
      <c r="NQ349" s="74"/>
      <c r="NR349" s="74"/>
      <c r="NS349" s="74"/>
      <c r="NT349" s="74"/>
      <c r="NU349" s="74"/>
      <c r="NV349" s="74"/>
      <c r="NW349" s="74"/>
      <c r="NX349" s="74"/>
      <c r="NY349" s="74"/>
      <c r="NZ349" s="74"/>
      <c r="OA349" s="74"/>
      <c r="OB349" s="74"/>
      <c r="OC349" s="74"/>
      <c r="OD349" s="74"/>
      <c r="OE349" s="74"/>
      <c r="OF349" s="74"/>
      <c r="OG349" s="74"/>
      <c r="OH349" s="74"/>
      <c r="OI349" s="74"/>
      <c r="OJ349" s="74"/>
      <c r="OK349" s="74"/>
      <c r="OL349" s="74"/>
      <c r="OM349" s="74"/>
      <c r="ON349" s="74"/>
      <c r="OO349" s="74"/>
      <c r="OP349" s="74"/>
      <c r="OQ349" s="74"/>
      <c r="OR349" s="74"/>
      <c r="OS349" s="74"/>
      <c r="OT349" s="74"/>
      <c r="OU349" s="74"/>
      <c r="OV349" s="74"/>
      <c r="OW349" s="74"/>
      <c r="OX349" s="74"/>
      <c r="OY349" s="74"/>
      <c r="OZ349" s="74"/>
      <c r="PA349" s="74"/>
      <c r="PB349" s="74"/>
      <c r="PC349" s="74"/>
      <c r="PD349" s="74"/>
      <c r="PE349" s="74"/>
      <c r="PF349" s="74"/>
      <c r="PG349" s="74"/>
      <c r="PH349" s="74"/>
      <c r="PI349" s="74"/>
      <c r="PJ349" s="74"/>
      <c r="PK349" s="74"/>
      <c r="PL349" s="74"/>
      <c r="PM349" s="74"/>
      <c r="PN349" s="74"/>
      <c r="PO349" s="74"/>
      <c r="PP349" s="74"/>
      <c r="PQ349" s="74"/>
      <c r="PR349" s="74"/>
      <c r="PS349" s="74"/>
      <c r="PT349" s="74"/>
      <c r="PU349" s="74"/>
      <c r="PV349" s="74"/>
      <c r="PW349" s="74"/>
      <c r="PX349" s="74"/>
      <c r="PY349" s="74"/>
      <c r="PZ349" s="74"/>
      <c r="QA349" s="74"/>
      <c r="QB349" s="74"/>
      <c r="QC349" s="74"/>
      <c r="QD349" s="74"/>
      <c r="QE349" s="74"/>
      <c r="QF349" s="74"/>
      <c r="QG349" s="74"/>
      <c r="QH349" s="74"/>
      <c r="QI349" s="74"/>
      <c r="QJ349" s="74"/>
      <c r="QK349" s="74"/>
      <c r="QL349" s="74"/>
      <c r="QM349" s="74"/>
      <c r="QN349" s="74"/>
      <c r="QO349" s="74"/>
      <c r="QP349" s="74"/>
      <c r="QQ349" s="74"/>
      <c r="QR349" s="74"/>
      <c r="QS349" s="74"/>
      <c r="QT349" s="74"/>
      <c r="QU349" s="74"/>
      <c r="QV349" s="74"/>
      <c r="QW349" s="74"/>
      <c r="QX349" s="74"/>
      <c r="QY349" s="74"/>
      <c r="QZ349" s="74"/>
      <c r="RA349" s="74"/>
      <c r="RB349" s="74"/>
      <c r="RC349" s="74"/>
      <c r="RD349" s="74"/>
      <c r="RE349" s="74"/>
      <c r="RF349" s="74"/>
      <c r="RG349" s="74"/>
      <c r="RH349" s="74"/>
      <c r="RI349" s="74"/>
      <c r="RJ349" s="74"/>
      <c r="RK349" s="74"/>
      <c r="RL349" s="74"/>
      <c r="RM349" s="74"/>
      <c r="RN349" s="74"/>
      <c r="RO349" s="74"/>
      <c r="RP349" s="74"/>
      <c r="RQ349" s="74"/>
      <c r="RR349" s="74"/>
      <c r="RS349" s="74"/>
      <c r="RT349" s="74"/>
      <c r="RU349" s="74"/>
      <c r="RV349" s="74"/>
      <c r="RW349" s="74"/>
      <c r="RX349" s="74"/>
      <c r="RY349" s="74"/>
      <c r="RZ349" s="74"/>
      <c r="SA349" s="74"/>
      <c r="SB349" s="74"/>
      <c r="SC349" s="74"/>
      <c r="SD349" s="74"/>
      <c r="SE349" s="74"/>
      <c r="SF349" s="74"/>
      <c r="SG349" s="74"/>
      <c r="SH349" s="74"/>
      <c r="SI349" s="74"/>
      <c r="SJ349" s="74"/>
      <c r="SK349" s="74"/>
      <c r="SL349" s="74"/>
      <c r="SM349" s="74"/>
      <c r="SN349" s="74"/>
      <c r="SO349" s="74"/>
      <c r="SP349" s="74"/>
      <c r="SQ349" s="74"/>
      <c r="SR349" s="74"/>
      <c r="SS349" s="74"/>
      <c r="ST349" s="74"/>
      <c r="SU349" s="74"/>
      <c r="SV349" s="74"/>
      <c r="SW349" s="74"/>
      <c r="SX349" s="74"/>
      <c r="SY349" s="74"/>
      <c r="SZ349" s="74"/>
      <c r="TA349" s="74"/>
      <c r="TB349" s="74"/>
      <c r="TC349" s="74"/>
      <c r="TD349" s="74"/>
      <c r="TE349" s="74"/>
      <c r="TF349" s="74"/>
      <c r="TG349" s="74"/>
      <c r="TH349" s="74"/>
      <c r="TI349" s="74"/>
      <c r="TJ349" s="74"/>
      <c r="TK349" s="74"/>
      <c r="TL349" s="74"/>
      <c r="TM349" s="74"/>
      <c r="TN349" s="74"/>
      <c r="TO349" s="74"/>
      <c r="TP349" s="74"/>
      <c r="TQ349" s="74"/>
      <c r="TR349" s="74"/>
      <c r="TS349" s="74"/>
      <c r="TT349" s="74"/>
      <c r="TU349" s="74"/>
      <c r="TV349" s="74"/>
      <c r="TW349" s="74"/>
      <c r="TX349" s="74"/>
      <c r="TY349" s="74"/>
      <c r="TZ349" s="74"/>
      <c r="UA349" s="74"/>
      <c r="UB349" s="74"/>
      <c r="UC349" s="74"/>
      <c r="UD349" s="74"/>
      <c r="UE349" s="74"/>
      <c r="UF349" s="74"/>
      <c r="UG349" s="74"/>
      <c r="UH349" s="74"/>
      <c r="UI349" s="74"/>
      <c r="UJ349" s="74"/>
      <c r="UK349" s="74"/>
      <c r="UL349" s="74"/>
      <c r="UM349" s="74"/>
      <c r="UN349" s="74"/>
      <c r="UO349" s="74"/>
      <c r="UP349" s="74"/>
      <c r="UQ349" s="74"/>
      <c r="UR349" s="74"/>
      <c r="US349" s="74"/>
      <c r="UT349" s="74"/>
      <c r="UU349" s="74"/>
      <c r="UV349" s="74"/>
      <c r="UW349" s="74"/>
      <c r="UX349" s="74"/>
      <c r="UY349" s="74"/>
      <c r="UZ349" s="74"/>
      <c r="VA349" s="74"/>
      <c r="VB349" s="74"/>
      <c r="VC349" s="74"/>
      <c r="VD349" s="74"/>
      <c r="VE349" s="74"/>
      <c r="VF349" s="74"/>
      <c r="VG349" s="74"/>
      <c r="VH349" s="74"/>
      <c r="VI349" s="74"/>
      <c r="VJ349" s="74"/>
      <c r="VK349" s="74"/>
      <c r="VL349" s="74"/>
      <c r="VM349" s="74"/>
      <c r="VN349" s="74"/>
      <c r="VO349" s="74"/>
      <c r="VP349" s="74"/>
      <c r="VQ349" s="74"/>
      <c r="VR349" s="74"/>
      <c r="VS349" s="74"/>
      <c r="VT349" s="74"/>
      <c r="VU349" s="74"/>
      <c r="VV349" s="74"/>
      <c r="VW349" s="74"/>
      <c r="VX349" s="74"/>
      <c r="VY349" s="74"/>
      <c r="VZ349" s="74"/>
      <c r="WA349" s="74"/>
      <c r="WB349" s="74"/>
      <c r="WC349" s="74"/>
      <c r="WD349" s="74"/>
      <c r="WE349" s="74"/>
      <c r="WF349" s="74"/>
      <c r="WG349" s="74"/>
      <c r="WH349" s="74"/>
      <c r="WI349" s="74"/>
      <c r="WJ349" s="74"/>
      <c r="WK349" s="74"/>
      <c r="WL349" s="74"/>
      <c r="WM349" s="74"/>
      <c r="WN349" s="74"/>
      <c r="WO349" s="74"/>
      <c r="WP349" s="74"/>
      <c r="WQ349" s="74"/>
      <c r="WR349" s="74"/>
      <c r="WS349" s="74"/>
      <c r="WT349" s="74"/>
      <c r="WU349" s="74"/>
      <c r="WV349" s="74"/>
      <c r="WW349" s="74"/>
      <c r="WX349" s="74"/>
      <c r="WY349" s="74"/>
      <c r="WZ349" s="74"/>
      <c r="XA349" s="74"/>
      <c r="XB349" s="74"/>
      <c r="XC349" s="74"/>
      <c r="XD349" s="74"/>
      <c r="XE349" s="74"/>
      <c r="XF349" s="74"/>
      <c r="XG349" s="74"/>
      <c r="XH349" s="74"/>
      <c r="XI349" s="74"/>
      <c r="XJ349" s="74"/>
      <c r="XK349" s="74"/>
      <c r="XL349" s="74"/>
      <c r="XM349" s="74"/>
      <c r="XN349" s="74"/>
      <c r="XO349" s="74"/>
      <c r="XP349" s="74"/>
      <c r="XQ349" s="74"/>
      <c r="XR349" s="74"/>
      <c r="XS349" s="74"/>
      <c r="XT349" s="74"/>
      <c r="XU349" s="74"/>
      <c r="XV349" s="74"/>
      <c r="XW349" s="74"/>
      <c r="XX349" s="74"/>
      <c r="XY349" s="74"/>
      <c r="XZ349" s="74"/>
      <c r="YA349" s="74"/>
      <c r="YB349" s="74"/>
      <c r="YC349" s="74"/>
      <c r="YD349" s="74"/>
      <c r="YE349" s="74"/>
      <c r="YF349" s="74"/>
      <c r="YG349" s="74"/>
      <c r="YH349" s="74"/>
      <c r="YI349" s="74"/>
      <c r="YJ349" s="74"/>
      <c r="YK349" s="74"/>
      <c r="YL349" s="74"/>
      <c r="YM349" s="74"/>
      <c r="YN349" s="74"/>
      <c r="YO349" s="74"/>
      <c r="YP349" s="74"/>
      <c r="YQ349" s="74"/>
      <c r="YR349" s="74"/>
      <c r="YS349" s="74"/>
      <c r="YT349" s="74"/>
      <c r="YU349" s="74"/>
      <c r="YV349" s="74"/>
      <c r="YW349" s="74"/>
      <c r="YX349" s="74"/>
      <c r="YY349" s="74"/>
      <c r="YZ349" s="74"/>
      <c r="ZA349" s="74"/>
      <c r="ZB349" s="74"/>
      <c r="ZC349" s="74"/>
      <c r="ZD349" s="74"/>
      <c r="ZE349" s="74"/>
      <c r="ZF349" s="74"/>
      <c r="ZG349" s="74"/>
      <c r="ZH349" s="74"/>
      <c r="ZI349" s="74"/>
      <c r="ZJ349" s="74"/>
      <c r="ZK349" s="74"/>
      <c r="ZL349" s="74"/>
      <c r="ZM349" s="74"/>
      <c r="ZN349" s="74"/>
      <c r="ZO349" s="74"/>
      <c r="ZP349" s="74"/>
      <c r="ZQ349" s="74"/>
      <c r="ZR349" s="74"/>
      <c r="ZS349" s="74"/>
      <c r="ZT349" s="74"/>
      <c r="ZU349" s="74"/>
      <c r="ZV349" s="74"/>
      <c r="ZW349" s="74"/>
      <c r="ZX349" s="74"/>
      <c r="ZY349" s="74"/>
      <c r="ZZ349" s="74"/>
      <c r="AAA349" s="74"/>
      <c r="AAB349" s="74"/>
      <c r="AAC349" s="74"/>
      <c r="AAD349" s="74"/>
      <c r="AAE349" s="74"/>
      <c r="AAF349" s="74"/>
      <c r="AAG349" s="74"/>
      <c r="AAH349" s="74"/>
      <c r="AAI349" s="74"/>
      <c r="AAJ349" s="74"/>
      <c r="AAK349" s="74"/>
      <c r="AAL349" s="74"/>
      <c r="AAM349" s="74"/>
      <c r="AAN349" s="74"/>
      <c r="AAO349" s="74"/>
      <c r="AAP349" s="74"/>
      <c r="AAQ349" s="74"/>
      <c r="AAR349" s="74"/>
      <c r="AAS349" s="74"/>
      <c r="AAT349" s="74"/>
      <c r="AAU349" s="74"/>
      <c r="AAV349" s="74"/>
      <c r="AAW349" s="74"/>
      <c r="AAX349" s="74"/>
      <c r="AAY349" s="74"/>
      <c r="AAZ349" s="74"/>
      <c r="ABA349" s="74"/>
      <c r="ABB349" s="74"/>
      <c r="ABC349" s="74"/>
      <c r="ABD349" s="74"/>
      <c r="ABE349" s="74"/>
      <c r="ABF349" s="74"/>
      <c r="ABG349" s="74"/>
      <c r="ABH349" s="74"/>
      <c r="ABI349" s="74"/>
      <c r="ABJ349" s="74"/>
      <c r="ABK349" s="74"/>
      <c r="ABL349" s="74"/>
      <c r="ABM349" s="74"/>
      <c r="ABN349" s="74"/>
      <c r="ABO349" s="74"/>
      <c r="ABP349" s="74"/>
      <c r="ABQ349" s="74"/>
      <c r="ABR349" s="74"/>
      <c r="ABS349" s="74"/>
      <c r="ABT349" s="74"/>
      <c r="ABU349" s="74"/>
      <c r="ABV349" s="74"/>
      <c r="ABW349" s="74"/>
      <c r="ABX349" s="74"/>
      <c r="ABY349" s="74"/>
      <c r="ABZ349" s="74"/>
      <c r="ACA349" s="74"/>
      <c r="ACB349" s="74"/>
      <c r="ACC349" s="74"/>
      <c r="ACD349" s="74"/>
      <c r="ACE349" s="74"/>
      <c r="ACF349" s="74"/>
      <c r="ACG349" s="74"/>
      <c r="ACH349" s="74"/>
      <c r="ACI349" s="74"/>
      <c r="ACJ349" s="74"/>
      <c r="ACK349" s="74"/>
      <c r="ACL349" s="74"/>
      <c r="ACM349" s="74"/>
      <c r="ACN349" s="74"/>
      <c r="ACO349" s="74"/>
      <c r="ACP349" s="74"/>
      <c r="ACQ349" s="74"/>
      <c r="ACR349" s="74"/>
      <c r="ACS349" s="74"/>
      <c r="ACT349" s="74"/>
      <c r="ACU349" s="74"/>
      <c r="ACV349" s="74"/>
      <c r="ACW349" s="74"/>
      <c r="ACX349" s="74"/>
      <c r="ACY349" s="74"/>
      <c r="ACZ349" s="74"/>
      <c r="ADA349" s="74"/>
      <c r="ADB349" s="74"/>
      <c r="ADC349" s="74"/>
      <c r="ADD349" s="74"/>
      <c r="ADE349" s="74"/>
      <c r="ADF349" s="74"/>
      <c r="ADG349" s="74"/>
      <c r="ADH349" s="74"/>
      <c r="ADI349" s="74"/>
      <c r="ADJ349" s="74"/>
      <c r="ADK349" s="74"/>
      <c r="ADL349" s="74"/>
      <c r="ADM349" s="74"/>
      <c r="ADN349" s="74"/>
      <c r="ADO349" s="74"/>
      <c r="ADP349" s="74"/>
      <c r="ADQ349" s="74"/>
      <c r="ADR349" s="74"/>
      <c r="ADS349" s="74"/>
      <c r="ADT349" s="74"/>
      <c r="ADU349" s="74"/>
      <c r="ADV349" s="74"/>
      <c r="ADW349" s="74"/>
      <c r="ADX349" s="74"/>
      <c r="ADY349" s="74"/>
      <c r="ADZ349" s="74"/>
      <c r="AEA349" s="74"/>
      <c r="AEB349" s="74"/>
      <c r="AEC349" s="74"/>
      <c r="AED349" s="74"/>
      <c r="AEE349" s="74"/>
      <c r="AEF349" s="74"/>
      <c r="AEG349" s="74"/>
      <c r="AEH349" s="74"/>
      <c r="AEI349" s="74"/>
      <c r="AEJ349" s="74"/>
      <c r="AEK349" s="74"/>
      <c r="AEL349" s="74"/>
      <c r="AEM349" s="74"/>
      <c r="AEN349" s="74"/>
      <c r="AEO349" s="74"/>
      <c r="AEP349" s="74"/>
      <c r="AEQ349" s="74"/>
      <c r="AER349" s="74"/>
      <c r="AES349" s="74"/>
      <c r="AET349" s="74"/>
      <c r="AEU349" s="74"/>
      <c r="AEV349" s="74"/>
      <c r="AEW349" s="74"/>
      <c r="AEX349" s="74"/>
      <c r="AEY349" s="74"/>
      <c r="AEZ349" s="74"/>
      <c r="AFA349" s="74"/>
      <c r="AFB349" s="74"/>
      <c r="AFC349" s="74"/>
      <c r="AFD349" s="74"/>
      <c r="AFE349" s="74"/>
      <c r="AFF349" s="74"/>
      <c r="AFG349" s="74"/>
      <c r="AFH349" s="74"/>
      <c r="AFI349" s="74"/>
      <c r="AFJ349" s="74"/>
      <c r="AFK349" s="74"/>
      <c r="AFL349" s="74"/>
      <c r="AFM349" s="74"/>
      <c r="AFN349" s="74"/>
      <c r="AFO349" s="74"/>
      <c r="AFP349" s="74"/>
      <c r="AFQ349" s="74"/>
      <c r="AFR349" s="74"/>
      <c r="AFS349" s="74"/>
      <c r="AFT349" s="74"/>
      <c r="AFU349" s="74"/>
      <c r="AFV349" s="74"/>
      <c r="AFW349" s="74"/>
      <c r="AFX349" s="74"/>
      <c r="AFY349" s="74"/>
      <c r="AFZ349" s="74"/>
      <c r="AGA349" s="74"/>
      <c r="AGB349" s="74"/>
      <c r="AGC349" s="74"/>
      <c r="AGD349" s="74"/>
      <c r="AGE349" s="74"/>
      <c r="AGF349" s="74"/>
      <c r="AGG349" s="74"/>
      <c r="AGH349" s="74"/>
      <c r="AGI349" s="74"/>
      <c r="AGJ349" s="74"/>
      <c r="AGK349" s="74"/>
      <c r="AGL349" s="74"/>
      <c r="AGM349" s="74"/>
      <c r="AGN349" s="74"/>
      <c r="AGO349" s="74"/>
      <c r="AGP349" s="74"/>
      <c r="AGQ349" s="74"/>
      <c r="AGR349" s="74"/>
      <c r="AGS349" s="74"/>
      <c r="AGT349" s="74"/>
      <c r="AGU349" s="74"/>
      <c r="AGV349" s="74"/>
      <c r="AGW349" s="74"/>
      <c r="AGX349" s="74"/>
      <c r="AGY349" s="74"/>
      <c r="AGZ349" s="74"/>
      <c r="AHA349" s="74"/>
      <c r="AHB349" s="74"/>
      <c r="AHC349" s="74"/>
      <c r="AHD349" s="74"/>
      <c r="AHE349" s="74"/>
      <c r="AHF349" s="74"/>
      <c r="AHG349" s="74"/>
      <c r="AHH349" s="74"/>
      <c r="AHI349" s="74"/>
      <c r="AHJ349" s="74"/>
      <c r="AHK349" s="74"/>
      <c r="AHL349" s="74"/>
      <c r="AHM349" s="74"/>
      <c r="AHN349" s="74"/>
      <c r="AHO349" s="74"/>
      <c r="AHP349" s="74"/>
      <c r="AHQ349" s="74"/>
      <c r="AHR349" s="74"/>
      <c r="AHS349" s="74"/>
      <c r="AHT349" s="74"/>
      <c r="AHU349" s="74"/>
      <c r="AHV349" s="74"/>
      <c r="AHW349" s="74"/>
      <c r="AHX349" s="74"/>
      <c r="AHY349" s="74"/>
      <c r="AHZ349" s="74"/>
      <c r="AIA349" s="74"/>
      <c r="AIB349" s="74"/>
      <c r="AIC349" s="74"/>
      <c r="AID349" s="74"/>
      <c r="AIE349" s="74"/>
      <c r="AIF349" s="74"/>
      <c r="AIG349" s="74"/>
      <c r="AIH349" s="74"/>
      <c r="AII349" s="74"/>
      <c r="AIJ349" s="74"/>
      <c r="AIK349" s="74"/>
      <c r="AIL349" s="74"/>
      <c r="AIM349" s="74"/>
      <c r="AIN349" s="74"/>
      <c r="AIO349" s="74"/>
      <c r="AIP349" s="74"/>
      <c r="AIQ349" s="74"/>
      <c r="AIR349" s="74"/>
      <c r="AIS349" s="74"/>
      <c r="AIT349" s="74"/>
      <c r="AIU349" s="74"/>
      <c r="AIV349" s="74"/>
      <c r="AIW349" s="74"/>
      <c r="AIX349" s="74"/>
      <c r="AIY349" s="74"/>
      <c r="AIZ349" s="74"/>
      <c r="AJA349" s="74"/>
      <c r="AJB349" s="74"/>
      <c r="AJC349" s="74"/>
      <c r="AJD349" s="74"/>
      <c r="AJE349" s="74"/>
      <c r="AJF349" s="74"/>
      <c r="AJG349" s="74"/>
      <c r="AJH349" s="74"/>
      <c r="AJI349" s="74"/>
      <c r="AJJ349" s="74"/>
      <c r="AJK349" s="74"/>
      <c r="AJL349" s="74"/>
      <c r="AJM349" s="74"/>
      <c r="AJN349" s="74"/>
      <c r="AJO349" s="74"/>
      <c r="AJP349" s="74"/>
      <c r="AJQ349" s="74"/>
      <c r="AJR349" s="74"/>
      <c r="AJS349" s="74"/>
      <c r="AJT349" s="74"/>
      <c r="AJU349" s="74"/>
      <c r="AJV349" s="74"/>
      <c r="AJW349" s="74"/>
      <c r="AJX349" s="74"/>
      <c r="AJY349" s="74"/>
      <c r="AJZ349" s="74"/>
      <c r="AKA349" s="74"/>
      <c r="AKB349" s="74"/>
      <c r="AKC349" s="74"/>
      <c r="AKD349" s="74"/>
      <c r="AKE349" s="74"/>
      <c r="AKF349" s="74"/>
      <c r="AKG349" s="74"/>
      <c r="AKH349" s="74"/>
      <c r="AKI349" s="74"/>
      <c r="AKJ349" s="74"/>
      <c r="AKK349" s="74"/>
      <c r="AKL349" s="74"/>
      <c r="AKM349" s="74"/>
      <c r="AKN349" s="74"/>
      <c r="AKO349" s="74"/>
      <c r="AKP349" s="74"/>
      <c r="AKQ349" s="74"/>
      <c r="AKR349" s="74"/>
      <c r="AKS349" s="74"/>
      <c r="AKT349" s="74"/>
      <c r="AKU349" s="74"/>
      <c r="AKV349" s="74"/>
      <c r="AKW349" s="74"/>
      <c r="AKX349" s="74"/>
      <c r="AKY349" s="74"/>
      <c r="AKZ349" s="74"/>
      <c r="ALA349" s="74"/>
      <c r="ALB349" s="74"/>
      <c r="ALC349" s="74"/>
      <c r="ALD349" s="74"/>
      <c r="ALE349" s="74"/>
      <c r="ALF349" s="74"/>
      <c r="ALG349" s="74"/>
      <c r="ALH349" s="74"/>
      <c r="ALI349" s="74"/>
      <c r="ALJ349" s="74"/>
      <c r="ALK349" s="74"/>
      <c r="ALL349" s="74"/>
      <c r="ALM349" s="74"/>
      <c r="ALN349" s="74"/>
      <c r="ALO349" s="74"/>
      <c r="ALP349" s="74"/>
      <c r="ALQ349" s="74"/>
      <c r="ALR349" s="74"/>
      <c r="ALS349" s="74"/>
      <c r="ALT349" s="74"/>
      <c r="ALU349" s="74"/>
      <c r="ALV349" s="74"/>
      <c r="ALW349" s="74"/>
      <c r="ALX349" s="74"/>
      <c r="ALY349" s="74"/>
      <c r="ALZ349" s="74"/>
      <c r="AMA349" s="74"/>
      <c r="AMB349" s="74"/>
      <c r="AMC349" s="74"/>
      <c r="AMD349" s="74"/>
      <c r="AME349" s="74"/>
      <c r="AMF349" s="74"/>
      <c r="AMG349" s="74"/>
      <c r="AMH349" s="74"/>
      <c r="AMI349" s="74"/>
      <c r="AMJ349" s="74"/>
      <c r="AMK349" s="74"/>
      <c r="AML349" s="74"/>
      <c r="AMM349" s="74"/>
      <c r="AMN349" s="74"/>
      <c r="AMO349" s="74"/>
      <c r="AMP349" s="74"/>
      <c r="AMQ349" s="74"/>
      <c r="AMR349" s="74"/>
      <c r="AMS349" s="74"/>
      <c r="AMT349" s="74"/>
      <c r="AMU349" s="74"/>
      <c r="AMV349" s="74"/>
      <c r="AMW349" s="74"/>
      <c r="AMX349" s="74"/>
      <c r="AMY349" s="74"/>
      <c r="AMZ349" s="74"/>
      <c r="ANA349" s="74"/>
      <c r="ANB349" s="74"/>
      <c r="ANC349" s="74"/>
      <c r="AND349" s="74"/>
      <c r="ANE349" s="74"/>
      <c r="ANF349" s="74"/>
      <c r="ANG349" s="74"/>
      <c r="ANH349" s="74"/>
      <c r="ANI349" s="74"/>
      <c r="ANJ349" s="74"/>
      <c r="ANK349" s="74"/>
      <c r="ANL349" s="74"/>
      <c r="ANM349" s="74"/>
      <c r="ANN349" s="74"/>
      <c r="ANO349" s="74"/>
      <c r="ANP349" s="74"/>
      <c r="ANQ349" s="74"/>
      <c r="ANR349" s="74"/>
      <c r="ANS349" s="74"/>
      <c r="ANT349" s="74"/>
      <c r="ANU349" s="74"/>
      <c r="ANV349" s="74"/>
      <c r="ANW349" s="74"/>
      <c r="ANX349" s="74"/>
      <c r="ANY349" s="74"/>
      <c r="ANZ349" s="74"/>
      <c r="AOA349" s="74"/>
      <c r="AOB349" s="74"/>
      <c r="AOC349" s="74"/>
      <c r="AOD349" s="74"/>
      <c r="AOE349" s="74"/>
      <c r="AOF349" s="74"/>
      <c r="AOG349" s="74"/>
      <c r="AOH349" s="74"/>
      <c r="AOI349" s="74"/>
      <c r="AOJ349" s="74"/>
      <c r="AOK349" s="74"/>
      <c r="AOL349" s="74"/>
      <c r="AOM349" s="74"/>
      <c r="AON349" s="74"/>
      <c r="AOO349" s="74"/>
      <c r="AOP349" s="74"/>
      <c r="AOQ349" s="74"/>
      <c r="AOR349" s="74"/>
      <c r="AOS349" s="74"/>
      <c r="AOT349" s="74"/>
      <c r="AOU349" s="74"/>
      <c r="AOV349" s="74"/>
      <c r="AOW349" s="74"/>
      <c r="AOX349" s="74"/>
      <c r="AOY349" s="74"/>
      <c r="AOZ349" s="74"/>
      <c r="APA349" s="74"/>
      <c r="APB349" s="74"/>
      <c r="APC349" s="74"/>
      <c r="APD349" s="74"/>
      <c r="APE349" s="74"/>
      <c r="APF349" s="74"/>
      <c r="APG349" s="74"/>
      <c r="APH349" s="74"/>
      <c r="API349" s="74"/>
      <c r="APJ349" s="74"/>
      <c r="APK349" s="74"/>
      <c r="APL349" s="74"/>
      <c r="APM349" s="74"/>
      <c r="APN349" s="74"/>
      <c r="APO349" s="74"/>
      <c r="APP349" s="74"/>
      <c r="APQ349" s="74"/>
      <c r="APR349" s="74"/>
      <c r="APS349" s="74"/>
      <c r="APT349" s="74"/>
      <c r="APU349" s="74"/>
      <c r="APV349" s="74"/>
      <c r="APW349" s="74"/>
      <c r="APX349" s="74"/>
      <c r="APY349" s="74"/>
      <c r="APZ349" s="74"/>
      <c r="AQA349" s="74"/>
      <c r="AQB349" s="74"/>
      <c r="AQC349" s="74"/>
      <c r="AQD349" s="74"/>
      <c r="AQE349" s="74"/>
      <c r="AQF349" s="74"/>
      <c r="AQG349" s="74"/>
      <c r="AQH349" s="74"/>
      <c r="AQI349" s="74"/>
      <c r="AQJ349" s="74"/>
      <c r="AQK349" s="74"/>
      <c r="AQL349" s="74"/>
      <c r="AQM349" s="74"/>
      <c r="AQN349" s="74"/>
      <c r="AQO349" s="74"/>
      <c r="AQP349" s="74"/>
      <c r="AQQ349" s="74"/>
      <c r="AQR349" s="74"/>
      <c r="AQS349" s="74"/>
      <c r="AQT349" s="74"/>
      <c r="AQU349" s="74"/>
      <c r="AQV349" s="74"/>
      <c r="AQW349" s="74"/>
      <c r="AQX349" s="74"/>
      <c r="AQY349" s="74"/>
      <c r="AQZ349" s="74"/>
      <c r="ARA349" s="74"/>
      <c r="ARB349" s="74"/>
      <c r="ARC349" s="74"/>
      <c r="ARD349" s="74"/>
      <c r="ARE349" s="74"/>
      <c r="ARF349" s="74"/>
      <c r="ARG349" s="74"/>
      <c r="ARH349" s="74"/>
      <c r="ARI349" s="74"/>
      <c r="ARJ349" s="74"/>
      <c r="ARK349" s="74"/>
      <c r="ARL349" s="74"/>
      <c r="ARM349" s="74"/>
      <c r="ARN349" s="74"/>
      <c r="ARO349" s="74"/>
      <c r="ARP349" s="74"/>
      <c r="ARQ349" s="74"/>
      <c r="ARR349" s="74"/>
      <c r="ARS349" s="74"/>
      <c r="ART349" s="74"/>
      <c r="ARU349" s="74"/>
      <c r="ARV349" s="74"/>
      <c r="ARW349" s="74"/>
      <c r="ARX349" s="74"/>
      <c r="ARY349" s="74"/>
      <c r="ARZ349" s="74"/>
      <c r="ASA349" s="74"/>
      <c r="ASB349" s="74"/>
      <c r="ASC349" s="74"/>
      <c r="ASD349" s="74"/>
      <c r="ASE349" s="74"/>
      <c r="ASF349" s="74"/>
      <c r="ASG349" s="74"/>
      <c r="ASH349" s="74"/>
      <c r="ASI349" s="74"/>
      <c r="ASJ349" s="74"/>
      <c r="ASK349" s="74"/>
      <c r="ASL349" s="74"/>
      <c r="ASM349" s="74"/>
      <c r="ASN349" s="74"/>
      <c r="ASO349" s="74"/>
      <c r="ASP349" s="74"/>
      <c r="ASQ349" s="74"/>
      <c r="ASR349" s="74"/>
      <c r="ASS349" s="74"/>
      <c r="AST349" s="74"/>
      <c r="ASU349" s="74"/>
      <c r="ASV349" s="74"/>
      <c r="ASW349" s="74"/>
      <c r="ASX349" s="74"/>
      <c r="ASY349" s="74"/>
      <c r="ASZ349" s="74"/>
      <c r="ATA349" s="74"/>
      <c r="ATB349" s="74"/>
      <c r="ATC349" s="74"/>
      <c r="ATD349" s="74"/>
      <c r="ATE349" s="74"/>
      <c r="ATF349" s="74"/>
      <c r="ATG349" s="74"/>
      <c r="ATH349" s="74"/>
      <c r="ATI349" s="74"/>
      <c r="ATJ349" s="74"/>
      <c r="ATK349" s="74"/>
      <c r="ATL349" s="74"/>
      <c r="ATM349" s="74"/>
      <c r="ATN349" s="74"/>
      <c r="ATO349" s="74"/>
      <c r="ATP349" s="74"/>
      <c r="ATQ349" s="74"/>
      <c r="ATR349" s="74"/>
      <c r="ATS349" s="74"/>
      <c r="ATT349" s="74"/>
      <c r="ATU349" s="74"/>
      <c r="ATV349" s="74"/>
      <c r="ATW349" s="74"/>
      <c r="ATX349" s="74"/>
      <c r="ATY349" s="74"/>
      <c r="ATZ349" s="74"/>
      <c r="AUA349" s="74"/>
      <c r="AUB349" s="74"/>
      <c r="AUC349" s="74"/>
      <c r="AUD349" s="74"/>
      <c r="AUE349" s="74"/>
      <c r="AUF349" s="74"/>
      <c r="AUG349" s="74"/>
      <c r="AUH349" s="74"/>
      <c r="AUI349" s="74"/>
      <c r="AUJ349" s="74"/>
      <c r="AUK349" s="74"/>
      <c r="AUL349" s="74"/>
      <c r="AUM349" s="74"/>
      <c r="AUN349" s="74"/>
      <c r="AUO349" s="74"/>
      <c r="AUP349" s="74"/>
      <c r="AUQ349" s="74"/>
      <c r="AUR349" s="74"/>
      <c r="AUS349" s="74"/>
      <c r="AUT349" s="74"/>
      <c r="AUU349" s="74"/>
      <c r="AUV349" s="74"/>
      <c r="AUW349" s="74"/>
      <c r="AUX349" s="74"/>
      <c r="AUY349" s="74"/>
      <c r="AUZ349" s="74"/>
      <c r="AVA349" s="74"/>
      <c r="AVB349" s="74"/>
      <c r="AVC349" s="74"/>
      <c r="AVD349" s="74"/>
      <c r="AVE349" s="74"/>
      <c r="AVF349" s="74"/>
      <c r="AVG349" s="74"/>
      <c r="AVH349" s="74"/>
      <c r="AVI349" s="74"/>
      <c r="AVJ349" s="74"/>
      <c r="AVK349" s="74"/>
      <c r="AVL349" s="74"/>
      <c r="AVM349" s="74"/>
      <c r="AVN349" s="74"/>
      <c r="AVO349" s="74"/>
      <c r="AVP349" s="74"/>
      <c r="AVQ349" s="74"/>
      <c r="AVR349" s="74"/>
      <c r="AVS349" s="74"/>
      <c r="AVT349" s="74"/>
      <c r="AVU349" s="74"/>
      <c r="AVV349" s="74"/>
      <c r="AVW349" s="74"/>
      <c r="AVX349" s="74"/>
      <c r="AVY349" s="74"/>
      <c r="AVZ349" s="74"/>
      <c r="AWA349" s="74"/>
      <c r="AWB349" s="74"/>
      <c r="AWC349" s="74"/>
      <c r="AWD349" s="74"/>
      <c r="AWE349" s="74"/>
      <c r="AWF349" s="74"/>
      <c r="AWG349" s="74"/>
      <c r="AWH349" s="74"/>
      <c r="AWI349" s="74"/>
      <c r="AWJ349" s="74"/>
      <c r="AWK349" s="74"/>
      <c r="AWL349" s="74"/>
      <c r="AWM349" s="74"/>
      <c r="AWN349" s="74"/>
      <c r="AWO349" s="74"/>
      <c r="AWP349" s="74"/>
      <c r="AWQ349" s="74"/>
      <c r="AWR349" s="74"/>
      <c r="AWS349" s="74"/>
      <c r="AWT349" s="74"/>
      <c r="AWU349" s="74"/>
      <c r="AWV349" s="74"/>
      <c r="AWW349" s="74"/>
      <c r="AWX349" s="74"/>
      <c r="AWY349" s="74"/>
      <c r="AWZ349" s="74"/>
      <c r="AXA349" s="74"/>
      <c r="AXB349" s="74"/>
      <c r="AXC349" s="74"/>
      <c r="AXD349" s="74"/>
      <c r="AXE349" s="74"/>
      <c r="AXF349" s="74"/>
      <c r="AXG349" s="74"/>
      <c r="AXH349" s="74"/>
      <c r="AXI349" s="74"/>
      <c r="AXJ349" s="74"/>
      <c r="AXK349" s="74"/>
      <c r="AXL349" s="74"/>
      <c r="AXM349" s="74"/>
      <c r="AXN349" s="74"/>
      <c r="AXO349" s="74"/>
      <c r="AXP349" s="74"/>
      <c r="AXQ349" s="74"/>
      <c r="AXR349" s="74"/>
      <c r="AXS349" s="74"/>
      <c r="AXT349" s="74"/>
      <c r="AXU349" s="74"/>
      <c r="AXV349" s="74"/>
      <c r="AXW349" s="74"/>
      <c r="AXX349" s="74"/>
      <c r="AXY349" s="74"/>
      <c r="AXZ349" s="74"/>
      <c r="AYA349" s="74"/>
      <c r="AYB349" s="74"/>
      <c r="AYC349" s="74"/>
      <c r="AYD349" s="74"/>
      <c r="AYE349" s="74"/>
      <c r="AYF349" s="74"/>
      <c r="AYG349" s="74"/>
      <c r="AYH349" s="74"/>
      <c r="AYI349" s="74"/>
      <c r="AYJ349" s="74"/>
      <c r="AYK349" s="74"/>
      <c r="AYL349" s="74"/>
      <c r="AYM349" s="74"/>
      <c r="AYN349" s="74"/>
      <c r="AYO349" s="74"/>
      <c r="AYP349" s="74"/>
      <c r="AYQ349" s="74"/>
      <c r="AYR349" s="74"/>
      <c r="AYS349" s="74"/>
      <c r="AYT349" s="74"/>
      <c r="AYU349" s="74"/>
      <c r="AYV349" s="74"/>
      <c r="AYW349" s="74"/>
      <c r="AYX349" s="74"/>
      <c r="AYY349" s="74"/>
      <c r="AYZ349" s="74"/>
      <c r="AZA349" s="74"/>
      <c r="AZB349" s="74"/>
      <c r="AZC349" s="74"/>
      <c r="AZD349" s="74"/>
      <c r="AZE349" s="74"/>
      <c r="AZF349" s="74"/>
      <c r="AZG349" s="74"/>
      <c r="AZH349" s="74"/>
      <c r="AZI349" s="74"/>
      <c r="AZJ349" s="74"/>
      <c r="AZK349" s="74"/>
      <c r="AZL349" s="74"/>
      <c r="AZM349" s="74"/>
      <c r="AZN349" s="74"/>
      <c r="AZO349" s="74"/>
      <c r="AZP349" s="74"/>
      <c r="AZQ349" s="74"/>
      <c r="AZR349" s="74"/>
      <c r="AZS349" s="74"/>
      <c r="AZT349" s="74"/>
      <c r="AZU349" s="74"/>
      <c r="AZV349" s="74"/>
      <c r="AZW349" s="74"/>
      <c r="AZX349" s="74"/>
      <c r="AZY349" s="74"/>
      <c r="AZZ349" s="74"/>
      <c r="BAA349" s="74"/>
      <c r="BAB349" s="74"/>
      <c r="BAC349" s="74"/>
      <c r="BAD349" s="74"/>
      <c r="BAE349" s="74"/>
      <c r="BAF349" s="74"/>
      <c r="BAG349" s="74"/>
      <c r="BAH349" s="74"/>
      <c r="BAI349" s="74"/>
      <c r="BAJ349" s="74"/>
      <c r="BAK349" s="74"/>
      <c r="BAL349" s="74"/>
      <c r="BAM349" s="74"/>
      <c r="BAN349" s="74"/>
      <c r="BAO349" s="74"/>
      <c r="BAP349" s="74"/>
      <c r="BAQ349" s="74"/>
      <c r="BAR349" s="74"/>
      <c r="BAS349" s="74"/>
      <c r="BAT349" s="74"/>
      <c r="BAU349" s="74"/>
      <c r="BAV349" s="74"/>
      <c r="BAW349" s="74"/>
      <c r="BAX349" s="74"/>
      <c r="BAY349" s="74"/>
      <c r="BAZ349" s="74"/>
      <c r="BBA349" s="74"/>
      <c r="BBB349" s="130"/>
    </row>
    <row r="350" s="47" customFormat="1" spans="1:1406">
      <c r="A350" s="117"/>
      <c r="B350" s="118" t="s">
        <v>638</v>
      </c>
      <c r="C350" s="98">
        <v>91.3333333333333</v>
      </c>
      <c r="D350" s="120"/>
      <c r="E350" s="99"/>
      <c r="F350" s="107"/>
      <c r="G350" s="100"/>
      <c r="H350" s="119"/>
      <c r="I350" s="104"/>
      <c r="J350" s="104"/>
      <c r="K350" s="126"/>
      <c r="L350" s="126"/>
      <c r="M350" s="128"/>
      <c r="N350" s="75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  <c r="FS350" s="74"/>
      <c r="FT350" s="74"/>
      <c r="FU350" s="74"/>
      <c r="FV350" s="74"/>
      <c r="FW350" s="74"/>
      <c r="FX350" s="74"/>
      <c r="FY350" s="74"/>
      <c r="FZ350" s="74"/>
      <c r="GA350" s="74"/>
      <c r="GB350" s="74"/>
      <c r="GC350" s="74"/>
      <c r="GD350" s="74"/>
      <c r="GE350" s="74"/>
      <c r="GF350" s="74"/>
      <c r="GG350" s="74"/>
      <c r="GH350" s="74"/>
      <c r="GI350" s="74"/>
      <c r="GJ350" s="74"/>
      <c r="GK350" s="74"/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  <c r="HE350" s="74"/>
      <c r="HF350" s="74"/>
      <c r="HG350" s="74"/>
      <c r="HH350" s="74"/>
      <c r="HI350" s="74"/>
      <c r="HJ350" s="74"/>
      <c r="HK350" s="74"/>
      <c r="HL350" s="74"/>
      <c r="HM350" s="74"/>
      <c r="HN350" s="74"/>
      <c r="HO350" s="74"/>
      <c r="HP350" s="74"/>
      <c r="HQ350" s="74"/>
      <c r="HR350" s="74"/>
      <c r="HS350" s="74"/>
      <c r="HT350" s="74"/>
      <c r="HU350" s="74"/>
      <c r="HV350" s="74"/>
      <c r="HW350" s="74"/>
      <c r="HX350" s="74"/>
      <c r="HY350" s="74"/>
      <c r="HZ350" s="74"/>
      <c r="IA350" s="74"/>
      <c r="IB350" s="74"/>
      <c r="IC350" s="74"/>
      <c r="ID350" s="74"/>
      <c r="IE350" s="74"/>
      <c r="IF350" s="74"/>
      <c r="IG350" s="74"/>
      <c r="IH350" s="74"/>
      <c r="II350" s="74"/>
      <c r="IJ350" s="74"/>
      <c r="IK350" s="74"/>
      <c r="IL350" s="74"/>
      <c r="IM350" s="74"/>
      <c r="IN350" s="74"/>
      <c r="IO350" s="74"/>
      <c r="IP350" s="74"/>
      <c r="IQ350" s="74"/>
      <c r="IR350" s="74"/>
      <c r="IS350" s="74"/>
      <c r="IT350" s="74"/>
      <c r="IU350" s="74"/>
      <c r="IV350" s="74"/>
      <c r="IW350" s="74"/>
      <c r="IX350" s="74"/>
      <c r="IY350" s="74"/>
      <c r="IZ350" s="74"/>
      <c r="JA350" s="74"/>
      <c r="JB350" s="74"/>
      <c r="JC350" s="74"/>
      <c r="JD350" s="74"/>
      <c r="JE350" s="74"/>
      <c r="JF350" s="74"/>
      <c r="JG350" s="74"/>
      <c r="JH350" s="74"/>
      <c r="JI350" s="74"/>
      <c r="JJ350" s="74"/>
      <c r="JK350" s="74"/>
      <c r="JL350" s="74"/>
      <c r="JM350" s="74"/>
      <c r="JN350" s="74"/>
      <c r="JO350" s="74"/>
      <c r="JP350" s="74"/>
      <c r="JQ350" s="74"/>
      <c r="JR350" s="74"/>
      <c r="JS350" s="74"/>
      <c r="JT350" s="74"/>
      <c r="JU350" s="74"/>
      <c r="JV350" s="74"/>
      <c r="JW350" s="74"/>
      <c r="JX350" s="74"/>
      <c r="JY350" s="74"/>
      <c r="JZ350" s="74"/>
      <c r="KA350" s="74"/>
      <c r="KB350" s="74"/>
      <c r="KC350" s="74"/>
      <c r="KD350" s="74"/>
      <c r="KE350" s="74"/>
      <c r="KF350" s="74"/>
      <c r="KG350" s="74"/>
      <c r="KH350" s="74"/>
      <c r="KI350" s="74"/>
      <c r="KJ350" s="74"/>
      <c r="KK350" s="74"/>
      <c r="KL350" s="74"/>
      <c r="KM350" s="74"/>
      <c r="KN350" s="74"/>
      <c r="KO350" s="74"/>
      <c r="KP350" s="74"/>
      <c r="KQ350" s="74"/>
      <c r="KR350" s="74"/>
      <c r="KS350" s="74"/>
      <c r="KT350" s="74"/>
      <c r="KU350" s="74"/>
      <c r="KV350" s="74"/>
      <c r="KW350" s="74"/>
      <c r="KX350" s="74"/>
      <c r="KY350" s="74"/>
      <c r="KZ350" s="74"/>
      <c r="LA350" s="74"/>
      <c r="LB350" s="74"/>
      <c r="LC350" s="74"/>
      <c r="LD350" s="74"/>
      <c r="LE350" s="74"/>
      <c r="LF350" s="74"/>
      <c r="LG350" s="74"/>
      <c r="LH350" s="74"/>
      <c r="LI350" s="74"/>
      <c r="LJ350" s="74"/>
      <c r="LK350" s="74"/>
      <c r="LL350" s="74"/>
      <c r="LM350" s="74"/>
      <c r="LN350" s="74"/>
      <c r="LO350" s="74"/>
      <c r="LP350" s="74"/>
      <c r="LQ350" s="74"/>
      <c r="LR350" s="74"/>
      <c r="LS350" s="74"/>
      <c r="LT350" s="74"/>
      <c r="LU350" s="74"/>
      <c r="LV350" s="74"/>
      <c r="LW350" s="74"/>
      <c r="LX350" s="74"/>
      <c r="LY350" s="74"/>
      <c r="LZ350" s="74"/>
      <c r="MA350" s="74"/>
      <c r="MB350" s="74"/>
      <c r="MC350" s="74"/>
      <c r="MD350" s="74"/>
      <c r="ME350" s="74"/>
      <c r="MF350" s="74"/>
      <c r="MG350" s="74"/>
      <c r="MH350" s="74"/>
      <c r="MI350" s="74"/>
      <c r="MJ350" s="74"/>
      <c r="MK350" s="74"/>
      <c r="ML350" s="74"/>
      <c r="MM350" s="74"/>
      <c r="MN350" s="74"/>
      <c r="MO350" s="74"/>
      <c r="MP350" s="74"/>
      <c r="MQ350" s="74"/>
      <c r="MR350" s="74"/>
      <c r="MS350" s="74"/>
      <c r="MT350" s="74"/>
      <c r="MU350" s="74"/>
      <c r="MV350" s="74"/>
      <c r="MW350" s="74"/>
      <c r="MX350" s="74"/>
      <c r="MY350" s="74"/>
      <c r="MZ350" s="74"/>
      <c r="NA350" s="74"/>
      <c r="NB350" s="74"/>
      <c r="NC350" s="74"/>
      <c r="ND350" s="74"/>
      <c r="NE350" s="74"/>
      <c r="NF350" s="74"/>
      <c r="NG350" s="74"/>
      <c r="NH350" s="74"/>
      <c r="NI350" s="74"/>
      <c r="NJ350" s="74"/>
      <c r="NK350" s="74"/>
      <c r="NL350" s="74"/>
      <c r="NM350" s="74"/>
      <c r="NN350" s="74"/>
      <c r="NO350" s="74"/>
      <c r="NP350" s="74"/>
      <c r="NQ350" s="74"/>
      <c r="NR350" s="74"/>
      <c r="NS350" s="74"/>
      <c r="NT350" s="74"/>
      <c r="NU350" s="74"/>
      <c r="NV350" s="74"/>
      <c r="NW350" s="74"/>
      <c r="NX350" s="74"/>
      <c r="NY350" s="74"/>
      <c r="NZ350" s="74"/>
      <c r="OA350" s="74"/>
      <c r="OB350" s="74"/>
      <c r="OC350" s="74"/>
      <c r="OD350" s="74"/>
      <c r="OE350" s="74"/>
      <c r="OF350" s="74"/>
      <c r="OG350" s="74"/>
      <c r="OH350" s="74"/>
      <c r="OI350" s="74"/>
      <c r="OJ350" s="74"/>
      <c r="OK350" s="74"/>
      <c r="OL350" s="74"/>
      <c r="OM350" s="74"/>
      <c r="ON350" s="74"/>
      <c r="OO350" s="74"/>
      <c r="OP350" s="74"/>
      <c r="OQ350" s="74"/>
      <c r="OR350" s="74"/>
      <c r="OS350" s="74"/>
      <c r="OT350" s="74"/>
      <c r="OU350" s="74"/>
      <c r="OV350" s="74"/>
      <c r="OW350" s="74"/>
      <c r="OX350" s="74"/>
      <c r="OY350" s="74"/>
      <c r="OZ350" s="74"/>
      <c r="PA350" s="74"/>
      <c r="PB350" s="74"/>
      <c r="PC350" s="74"/>
      <c r="PD350" s="74"/>
      <c r="PE350" s="74"/>
      <c r="PF350" s="74"/>
      <c r="PG350" s="74"/>
      <c r="PH350" s="74"/>
      <c r="PI350" s="74"/>
      <c r="PJ350" s="74"/>
      <c r="PK350" s="74"/>
      <c r="PL350" s="74"/>
      <c r="PM350" s="74"/>
      <c r="PN350" s="74"/>
      <c r="PO350" s="74"/>
      <c r="PP350" s="74"/>
      <c r="PQ350" s="74"/>
      <c r="PR350" s="74"/>
      <c r="PS350" s="74"/>
      <c r="PT350" s="74"/>
      <c r="PU350" s="74"/>
      <c r="PV350" s="74"/>
      <c r="PW350" s="74"/>
      <c r="PX350" s="74"/>
      <c r="PY350" s="74"/>
      <c r="PZ350" s="74"/>
      <c r="QA350" s="74"/>
      <c r="QB350" s="74"/>
      <c r="QC350" s="74"/>
      <c r="QD350" s="74"/>
      <c r="QE350" s="74"/>
      <c r="QF350" s="74"/>
      <c r="QG350" s="74"/>
      <c r="QH350" s="74"/>
      <c r="QI350" s="74"/>
      <c r="QJ350" s="74"/>
      <c r="QK350" s="74"/>
      <c r="QL350" s="74"/>
      <c r="QM350" s="74"/>
      <c r="QN350" s="74"/>
      <c r="QO350" s="74"/>
      <c r="QP350" s="74"/>
      <c r="QQ350" s="74"/>
      <c r="QR350" s="74"/>
      <c r="QS350" s="74"/>
      <c r="QT350" s="74"/>
      <c r="QU350" s="74"/>
      <c r="QV350" s="74"/>
      <c r="QW350" s="74"/>
      <c r="QX350" s="74"/>
      <c r="QY350" s="74"/>
      <c r="QZ350" s="74"/>
      <c r="RA350" s="74"/>
      <c r="RB350" s="74"/>
      <c r="RC350" s="74"/>
      <c r="RD350" s="74"/>
      <c r="RE350" s="74"/>
      <c r="RF350" s="74"/>
      <c r="RG350" s="74"/>
      <c r="RH350" s="74"/>
      <c r="RI350" s="74"/>
      <c r="RJ350" s="74"/>
      <c r="RK350" s="74"/>
      <c r="RL350" s="74"/>
      <c r="RM350" s="74"/>
      <c r="RN350" s="74"/>
      <c r="RO350" s="74"/>
      <c r="RP350" s="74"/>
      <c r="RQ350" s="74"/>
      <c r="RR350" s="74"/>
      <c r="RS350" s="74"/>
      <c r="RT350" s="74"/>
      <c r="RU350" s="74"/>
      <c r="RV350" s="74"/>
      <c r="RW350" s="74"/>
      <c r="RX350" s="74"/>
      <c r="RY350" s="74"/>
      <c r="RZ350" s="74"/>
      <c r="SA350" s="74"/>
      <c r="SB350" s="74"/>
      <c r="SC350" s="74"/>
      <c r="SD350" s="74"/>
      <c r="SE350" s="74"/>
      <c r="SF350" s="74"/>
      <c r="SG350" s="74"/>
      <c r="SH350" s="74"/>
      <c r="SI350" s="74"/>
      <c r="SJ350" s="74"/>
      <c r="SK350" s="74"/>
      <c r="SL350" s="74"/>
      <c r="SM350" s="74"/>
      <c r="SN350" s="74"/>
      <c r="SO350" s="74"/>
      <c r="SP350" s="74"/>
      <c r="SQ350" s="74"/>
      <c r="SR350" s="74"/>
      <c r="SS350" s="74"/>
      <c r="ST350" s="74"/>
      <c r="SU350" s="74"/>
      <c r="SV350" s="74"/>
      <c r="SW350" s="74"/>
      <c r="SX350" s="74"/>
      <c r="SY350" s="74"/>
      <c r="SZ350" s="74"/>
      <c r="TA350" s="74"/>
      <c r="TB350" s="74"/>
      <c r="TC350" s="74"/>
      <c r="TD350" s="74"/>
      <c r="TE350" s="74"/>
      <c r="TF350" s="74"/>
      <c r="TG350" s="74"/>
      <c r="TH350" s="74"/>
      <c r="TI350" s="74"/>
      <c r="TJ350" s="74"/>
      <c r="TK350" s="74"/>
      <c r="TL350" s="74"/>
      <c r="TM350" s="74"/>
      <c r="TN350" s="74"/>
      <c r="TO350" s="74"/>
      <c r="TP350" s="74"/>
      <c r="TQ350" s="74"/>
      <c r="TR350" s="74"/>
      <c r="TS350" s="74"/>
      <c r="TT350" s="74"/>
      <c r="TU350" s="74"/>
      <c r="TV350" s="74"/>
      <c r="TW350" s="74"/>
      <c r="TX350" s="74"/>
      <c r="TY350" s="74"/>
      <c r="TZ350" s="74"/>
      <c r="UA350" s="74"/>
      <c r="UB350" s="74"/>
      <c r="UC350" s="74"/>
      <c r="UD350" s="74"/>
      <c r="UE350" s="74"/>
      <c r="UF350" s="74"/>
      <c r="UG350" s="74"/>
      <c r="UH350" s="74"/>
      <c r="UI350" s="74"/>
      <c r="UJ350" s="74"/>
      <c r="UK350" s="74"/>
      <c r="UL350" s="74"/>
      <c r="UM350" s="74"/>
      <c r="UN350" s="74"/>
      <c r="UO350" s="74"/>
      <c r="UP350" s="74"/>
      <c r="UQ350" s="74"/>
      <c r="UR350" s="74"/>
      <c r="US350" s="74"/>
      <c r="UT350" s="74"/>
      <c r="UU350" s="74"/>
      <c r="UV350" s="74"/>
      <c r="UW350" s="74"/>
      <c r="UX350" s="74"/>
      <c r="UY350" s="74"/>
      <c r="UZ350" s="74"/>
      <c r="VA350" s="74"/>
      <c r="VB350" s="74"/>
      <c r="VC350" s="74"/>
      <c r="VD350" s="74"/>
      <c r="VE350" s="74"/>
      <c r="VF350" s="74"/>
      <c r="VG350" s="74"/>
      <c r="VH350" s="74"/>
      <c r="VI350" s="74"/>
      <c r="VJ350" s="74"/>
      <c r="VK350" s="74"/>
      <c r="VL350" s="74"/>
      <c r="VM350" s="74"/>
      <c r="VN350" s="74"/>
      <c r="VO350" s="74"/>
      <c r="VP350" s="74"/>
      <c r="VQ350" s="74"/>
      <c r="VR350" s="74"/>
      <c r="VS350" s="74"/>
      <c r="VT350" s="74"/>
      <c r="VU350" s="74"/>
      <c r="VV350" s="74"/>
      <c r="VW350" s="74"/>
      <c r="VX350" s="74"/>
      <c r="VY350" s="74"/>
      <c r="VZ350" s="74"/>
      <c r="WA350" s="74"/>
      <c r="WB350" s="74"/>
      <c r="WC350" s="74"/>
      <c r="WD350" s="74"/>
      <c r="WE350" s="74"/>
      <c r="WF350" s="74"/>
      <c r="WG350" s="74"/>
      <c r="WH350" s="74"/>
      <c r="WI350" s="74"/>
      <c r="WJ350" s="74"/>
      <c r="WK350" s="74"/>
      <c r="WL350" s="74"/>
      <c r="WM350" s="74"/>
      <c r="WN350" s="74"/>
      <c r="WO350" s="74"/>
      <c r="WP350" s="74"/>
      <c r="WQ350" s="74"/>
      <c r="WR350" s="74"/>
      <c r="WS350" s="74"/>
      <c r="WT350" s="74"/>
      <c r="WU350" s="74"/>
      <c r="WV350" s="74"/>
      <c r="WW350" s="74"/>
      <c r="WX350" s="74"/>
      <c r="WY350" s="74"/>
      <c r="WZ350" s="74"/>
      <c r="XA350" s="74"/>
      <c r="XB350" s="74"/>
      <c r="XC350" s="74"/>
      <c r="XD350" s="74"/>
      <c r="XE350" s="74"/>
      <c r="XF350" s="74"/>
      <c r="XG350" s="74"/>
      <c r="XH350" s="74"/>
      <c r="XI350" s="74"/>
      <c r="XJ350" s="74"/>
      <c r="XK350" s="74"/>
      <c r="XL350" s="74"/>
      <c r="XM350" s="74"/>
      <c r="XN350" s="74"/>
      <c r="XO350" s="74"/>
      <c r="XP350" s="74"/>
      <c r="XQ350" s="74"/>
      <c r="XR350" s="74"/>
      <c r="XS350" s="74"/>
      <c r="XT350" s="74"/>
      <c r="XU350" s="74"/>
      <c r="XV350" s="74"/>
      <c r="XW350" s="74"/>
      <c r="XX350" s="74"/>
      <c r="XY350" s="74"/>
      <c r="XZ350" s="74"/>
      <c r="YA350" s="74"/>
      <c r="YB350" s="74"/>
      <c r="YC350" s="74"/>
      <c r="YD350" s="74"/>
      <c r="YE350" s="74"/>
      <c r="YF350" s="74"/>
      <c r="YG350" s="74"/>
      <c r="YH350" s="74"/>
      <c r="YI350" s="74"/>
      <c r="YJ350" s="74"/>
      <c r="YK350" s="74"/>
      <c r="YL350" s="74"/>
      <c r="YM350" s="74"/>
      <c r="YN350" s="74"/>
      <c r="YO350" s="74"/>
      <c r="YP350" s="74"/>
      <c r="YQ350" s="74"/>
      <c r="YR350" s="74"/>
      <c r="YS350" s="74"/>
      <c r="YT350" s="74"/>
      <c r="YU350" s="74"/>
      <c r="YV350" s="74"/>
      <c r="YW350" s="74"/>
      <c r="YX350" s="74"/>
      <c r="YY350" s="74"/>
      <c r="YZ350" s="74"/>
      <c r="ZA350" s="74"/>
      <c r="ZB350" s="74"/>
      <c r="ZC350" s="74"/>
      <c r="ZD350" s="74"/>
      <c r="ZE350" s="74"/>
      <c r="ZF350" s="74"/>
      <c r="ZG350" s="74"/>
      <c r="ZH350" s="74"/>
      <c r="ZI350" s="74"/>
      <c r="ZJ350" s="74"/>
      <c r="ZK350" s="74"/>
      <c r="ZL350" s="74"/>
      <c r="ZM350" s="74"/>
      <c r="ZN350" s="74"/>
      <c r="ZO350" s="74"/>
      <c r="ZP350" s="74"/>
      <c r="ZQ350" s="74"/>
      <c r="ZR350" s="74"/>
      <c r="ZS350" s="74"/>
      <c r="ZT350" s="74"/>
      <c r="ZU350" s="74"/>
      <c r="ZV350" s="74"/>
      <c r="ZW350" s="74"/>
      <c r="ZX350" s="74"/>
      <c r="ZY350" s="74"/>
      <c r="ZZ350" s="74"/>
      <c r="AAA350" s="74"/>
      <c r="AAB350" s="74"/>
      <c r="AAC350" s="74"/>
      <c r="AAD350" s="74"/>
      <c r="AAE350" s="74"/>
      <c r="AAF350" s="74"/>
      <c r="AAG350" s="74"/>
      <c r="AAH350" s="74"/>
      <c r="AAI350" s="74"/>
      <c r="AAJ350" s="74"/>
      <c r="AAK350" s="74"/>
      <c r="AAL350" s="74"/>
      <c r="AAM350" s="74"/>
      <c r="AAN350" s="74"/>
      <c r="AAO350" s="74"/>
      <c r="AAP350" s="74"/>
      <c r="AAQ350" s="74"/>
      <c r="AAR350" s="74"/>
      <c r="AAS350" s="74"/>
      <c r="AAT350" s="74"/>
      <c r="AAU350" s="74"/>
      <c r="AAV350" s="74"/>
      <c r="AAW350" s="74"/>
      <c r="AAX350" s="74"/>
      <c r="AAY350" s="74"/>
      <c r="AAZ350" s="74"/>
      <c r="ABA350" s="74"/>
      <c r="ABB350" s="74"/>
      <c r="ABC350" s="74"/>
      <c r="ABD350" s="74"/>
      <c r="ABE350" s="74"/>
      <c r="ABF350" s="74"/>
      <c r="ABG350" s="74"/>
      <c r="ABH350" s="74"/>
      <c r="ABI350" s="74"/>
      <c r="ABJ350" s="74"/>
      <c r="ABK350" s="74"/>
      <c r="ABL350" s="74"/>
      <c r="ABM350" s="74"/>
      <c r="ABN350" s="74"/>
      <c r="ABO350" s="74"/>
      <c r="ABP350" s="74"/>
      <c r="ABQ350" s="74"/>
      <c r="ABR350" s="74"/>
      <c r="ABS350" s="74"/>
      <c r="ABT350" s="74"/>
      <c r="ABU350" s="74"/>
      <c r="ABV350" s="74"/>
      <c r="ABW350" s="74"/>
      <c r="ABX350" s="74"/>
      <c r="ABY350" s="74"/>
      <c r="ABZ350" s="74"/>
      <c r="ACA350" s="74"/>
      <c r="ACB350" s="74"/>
      <c r="ACC350" s="74"/>
      <c r="ACD350" s="74"/>
      <c r="ACE350" s="74"/>
      <c r="ACF350" s="74"/>
      <c r="ACG350" s="74"/>
      <c r="ACH350" s="74"/>
      <c r="ACI350" s="74"/>
      <c r="ACJ350" s="74"/>
      <c r="ACK350" s="74"/>
      <c r="ACL350" s="74"/>
      <c r="ACM350" s="74"/>
      <c r="ACN350" s="74"/>
      <c r="ACO350" s="74"/>
      <c r="ACP350" s="74"/>
      <c r="ACQ350" s="74"/>
      <c r="ACR350" s="74"/>
      <c r="ACS350" s="74"/>
      <c r="ACT350" s="74"/>
      <c r="ACU350" s="74"/>
      <c r="ACV350" s="74"/>
      <c r="ACW350" s="74"/>
      <c r="ACX350" s="74"/>
      <c r="ACY350" s="74"/>
      <c r="ACZ350" s="74"/>
      <c r="ADA350" s="74"/>
      <c r="ADB350" s="74"/>
      <c r="ADC350" s="74"/>
      <c r="ADD350" s="74"/>
      <c r="ADE350" s="74"/>
      <c r="ADF350" s="74"/>
      <c r="ADG350" s="74"/>
      <c r="ADH350" s="74"/>
      <c r="ADI350" s="74"/>
      <c r="ADJ350" s="74"/>
      <c r="ADK350" s="74"/>
      <c r="ADL350" s="74"/>
      <c r="ADM350" s="74"/>
      <c r="ADN350" s="74"/>
      <c r="ADO350" s="74"/>
      <c r="ADP350" s="74"/>
      <c r="ADQ350" s="74"/>
      <c r="ADR350" s="74"/>
      <c r="ADS350" s="74"/>
      <c r="ADT350" s="74"/>
      <c r="ADU350" s="74"/>
      <c r="ADV350" s="74"/>
      <c r="ADW350" s="74"/>
      <c r="ADX350" s="74"/>
      <c r="ADY350" s="74"/>
      <c r="ADZ350" s="74"/>
      <c r="AEA350" s="74"/>
      <c r="AEB350" s="74"/>
      <c r="AEC350" s="74"/>
      <c r="AED350" s="74"/>
      <c r="AEE350" s="74"/>
      <c r="AEF350" s="74"/>
      <c r="AEG350" s="74"/>
      <c r="AEH350" s="74"/>
      <c r="AEI350" s="74"/>
      <c r="AEJ350" s="74"/>
      <c r="AEK350" s="74"/>
      <c r="AEL350" s="74"/>
      <c r="AEM350" s="74"/>
      <c r="AEN350" s="74"/>
      <c r="AEO350" s="74"/>
      <c r="AEP350" s="74"/>
      <c r="AEQ350" s="74"/>
      <c r="AER350" s="74"/>
      <c r="AES350" s="74"/>
      <c r="AET350" s="74"/>
      <c r="AEU350" s="74"/>
      <c r="AEV350" s="74"/>
      <c r="AEW350" s="74"/>
      <c r="AEX350" s="74"/>
      <c r="AEY350" s="74"/>
      <c r="AEZ350" s="74"/>
      <c r="AFA350" s="74"/>
      <c r="AFB350" s="74"/>
      <c r="AFC350" s="74"/>
      <c r="AFD350" s="74"/>
      <c r="AFE350" s="74"/>
      <c r="AFF350" s="74"/>
      <c r="AFG350" s="74"/>
      <c r="AFH350" s="74"/>
      <c r="AFI350" s="74"/>
      <c r="AFJ350" s="74"/>
      <c r="AFK350" s="74"/>
      <c r="AFL350" s="74"/>
      <c r="AFM350" s="74"/>
      <c r="AFN350" s="74"/>
      <c r="AFO350" s="74"/>
      <c r="AFP350" s="74"/>
      <c r="AFQ350" s="74"/>
      <c r="AFR350" s="74"/>
      <c r="AFS350" s="74"/>
      <c r="AFT350" s="74"/>
      <c r="AFU350" s="74"/>
      <c r="AFV350" s="74"/>
      <c r="AFW350" s="74"/>
      <c r="AFX350" s="74"/>
      <c r="AFY350" s="74"/>
      <c r="AFZ350" s="74"/>
      <c r="AGA350" s="74"/>
      <c r="AGB350" s="74"/>
      <c r="AGC350" s="74"/>
      <c r="AGD350" s="74"/>
      <c r="AGE350" s="74"/>
      <c r="AGF350" s="74"/>
      <c r="AGG350" s="74"/>
      <c r="AGH350" s="74"/>
      <c r="AGI350" s="74"/>
      <c r="AGJ350" s="74"/>
      <c r="AGK350" s="74"/>
      <c r="AGL350" s="74"/>
      <c r="AGM350" s="74"/>
      <c r="AGN350" s="74"/>
      <c r="AGO350" s="74"/>
      <c r="AGP350" s="74"/>
      <c r="AGQ350" s="74"/>
      <c r="AGR350" s="74"/>
      <c r="AGS350" s="74"/>
      <c r="AGT350" s="74"/>
      <c r="AGU350" s="74"/>
      <c r="AGV350" s="74"/>
      <c r="AGW350" s="74"/>
      <c r="AGX350" s="74"/>
      <c r="AGY350" s="74"/>
      <c r="AGZ350" s="74"/>
      <c r="AHA350" s="74"/>
      <c r="AHB350" s="74"/>
      <c r="AHC350" s="74"/>
      <c r="AHD350" s="74"/>
      <c r="AHE350" s="74"/>
      <c r="AHF350" s="74"/>
      <c r="AHG350" s="74"/>
      <c r="AHH350" s="74"/>
      <c r="AHI350" s="74"/>
      <c r="AHJ350" s="74"/>
      <c r="AHK350" s="74"/>
      <c r="AHL350" s="74"/>
      <c r="AHM350" s="74"/>
      <c r="AHN350" s="74"/>
      <c r="AHO350" s="74"/>
      <c r="AHP350" s="74"/>
      <c r="AHQ350" s="74"/>
      <c r="AHR350" s="74"/>
      <c r="AHS350" s="74"/>
      <c r="AHT350" s="74"/>
      <c r="AHU350" s="74"/>
      <c r="AHV350" s="74"/>
      <c r="AHW350" s="74"/>
      <c r="AHX350" s="74"/>
      <c r="AHY350" s="74"/>
      <c r="AHZ350" s="74"/>
      <c r="AIA350" s="74"/>
      <c r="AIB350" s="74"/>
      <c r="AIC350" s="74"/>
      <c r="AID350" s="74"/>
      <c r="AIE350" s="74"/>
      <c r="AIF350" s="74"/>
      <c r="AIG350" s="74"/>
      <c r="AIH350" s="74"/>
      <c r="AII350" s="74"/>
      <c r="AIJ350" s="74"/>
      <c r="AIK350" s="74"/>
      <c r="AIL350" s="74"/>
      <c r="AIM350" s="74"/>
      <c r="AIN350" s="74"/>
      <c r="AIO350" s="74"/>
      <c r="AIP350" s="74"/>
      <c r="AIQ350" s="74"/>
      <c r="AIR350" s="74"/>
      <c r="AIS350" s="74"/>
      <c r="AIT350" s="74"/>
      <c r="AIU350" s="74"/>
      <c r="AIV350" s="74"/>
      <c r="AIW350" s="74"/>
      <c r="AIX350" s="74"/>
      <c r="AIY350" s="74"/>
      <c r="AIZ350" s="74"/>
      <c r="AJA350" s="74"/>
      <c r="AJB350" s="74"/>
      <c r="AJC350" s="74"/>
      <c r="AJD350" s="74"/>
      <c r="AJE350" s="74"/>
      <c r="AJF350" s="74"/>
      <c r="AJG350" s="74"/>
      <c r="AJH350" s="74"/>
      <c r="AJI350" s="74"/>
      <c r="AJJ350" s="74"/>
      <c r="AJK350" s="74"/>
      <c r="AJL350" s="74"/>
      <c r="AJM350" s="74"/>
      <c r="AJN350" s="74"/>
      <c r="AJO350" s="74"/>
      <c r="AJP350" s="74"/>
      <c r="AJQ350" s="74"/>
      <c r="AJR350" s="74"/>
      <c r="AJS350" s="74"/>
      <c r="AJT350" s="74"/>
      <c r="AJU350" s="74"/>
      <c r="AJV350" s="74"/>
      <c r="AJW350" s="74"/>
      <c r="AJX350" s="74"/>
      <c r="AJY350" s="74"/>
      <c r="AJZ350" s="74"/>
      <c r="AKA350" s="74"/>
      <c r="AKB350" s="74"/>
      <c r="AKC350" s="74"/>
      <c r="AKD350" s="74"/>
      <c r="AKE350" s="74"/>
      <c r="AKF350" s="74"/>
      <c r="AKG350" s="74"/>
      <c r="AKH350" s="74"/>
      <c r="AKI350" s="74"/>
      <c r="AKJ350" s="74"/>
      <c r="AKK350" s="74"/>
      <c r="AKL350" s="74"/>
      <c r="AKM350" s="74"/>
      <c r="AKN350" s="74"/>
      <c r="AKO350" s="74"/>
      <c r="AKP350" s="74"/>
      <c r="AKQ350" s="74"/>
      <c r="AKR350" s="74"/>
      <c r="AKS350" s="74"/>
      <c r="AKT350" s="74"/>
      <c r="AKU350" s="74"/>
      <c r="AKV350" s="74"/>
      <c r="AKW350" s="74"/>
      <c r="AKX350" s="74"/>
      <c r="AKY350" s="74"/>
      <c r="AKZ350" s="74"/>
      <c r="ALA350" s="74"/>
      <c r="ALB350" s="74"/>
      <c r="ALC350" s="74"/>
      <c r="ALD350" s="74"/>
      <c r="ALE350" s="74"/>
      <c r="ALF350" s="74"/>
      <c r="ALG350" s="74"/>
      <c r="ALH350" s="74"/>
      <c r="ALI350" s="74"/>
      <c r="ALJ350" s="74"/>
      <c r="ALK350" s="74"/>
      <c r="ALL350" s="74"/>
      <c r="ALM350" s="74"/>
      <c r="ALN350" s="74"/>
      <c r="ALO350" s="74"/>
      <c r="ALP350" s="74"/>
      <c r="ALQ350" s="74"/>
      <c r="ALR350" s="74"/>
      <c r="ALS350" s="74"/>
      <c r="ALT350" s="74"/>
      <c r="ALU350" s="74"/>
      <c r="ALV350" s="74"/>
      <c r="ALW350" s="74"/>
      <c r="ALX350" s="74"/>
      <c r="ALY350" s="74"/>
      <c r="ALZ350" s="74"/>
      <c r="AMA350" s="74"/>
      <c r="AMB350" s="74"/>
      <c r="AMC350" s="74"/>
      <c r="AMD350" s="74"/>
      <c r="AME350" s="74"/>
      <c r="AMF350" s="74"/>
      <c r="AMG350" s="74"/>
      <c r="AMH350" s="74"/>
      <c r="AMI350" s="74"/>
      <c r="AMJ350" s="74"/>
      <c r="AMK350" s="74"/>
      <c r="AML350" s="74"/>
      <c r="AMM350" s="74"/>
      <c r="AMN350" s="74"/>
      <c r="AMO350" s="74"/>
      <c r="AMP350" s="74"/>
      <c r="AMQ350" s="74"/>
      <c r="AMR350" s="74"/>
      <c r="AMS350" s="74"/>
      <c r="AMT350" s="74"/>
      <c r="AMU350" s="74"/>
      <c r="AMV350" s="74"/>
      <c r="AMW350" s="74"/>
      <c r="AMX350" s="74"/>
      <c r="AMY350" s="74"/>
      <c r="AMZ350" s="74"/>
      <c r="ANA350" s="74"/>
      <c r="ANB350" s="74"/>
      <c r="ANC350" s="74"/>
      <c r="AND350" s="74"/>
      <c r="ANE350" s="74"/>
      <c r="ANF350" s="74"/>
      <c r="ANG350" s="74"/>
      <c r="ANH350" s="74"/>
      <c r="ANI350" s="74"/>
      <c r="ANJ350" s="74"/>
      <c r="ANK350" s="74"/>
      <c r="ANL350" s="74"/>
      <c r="ANM350" s="74"/>
      <c r="ANN350" s="74"/>
      <c r="ANO350" s="74"/>
      <c r="ANP350" s="74"/>
      <c r="ANQ350" s="74"/>
      <c r="ANR350" s="74"/>
      <c r="ANS350" s="74"/>
      <c r="ANT350" s="74"/>
      <c r="ANU350" s="74"/>
      <c r="ANV350" s="74"/>
      <c r="ANW350" s="74"/>
      <c r="ANX350" s="74"/>
      <c r="ANY350" s="74"/>
      <c r="ANZ350" s="74"/>
      <c r="AOA350" s="74"/>
      <c r="AOB350" s="74"/>
      <c r="AOC350" s="74"/>
      <c r="AOD350" s="74"/>
      <c r="AOE350" s="74"/>
      <c r="AOF350" s="74"/>
      <c r="AOG350" s="74"/>
      <c r="AOH350" s="74"/>
      <c r="AOI350" s="74"/>
      <c r="AOJ350" s="74"/>
      <c r="AOK350" s="74"/>
      <c r="AOL350" s="74"/>
      <c r="AOM350" s="74"/>
      <c r="AON350" s="74"/>
      <c r="AOO350" s="74"/>
      <c r="AOP350" s="74"/>
      <c r="AOQ350" s="74"/>
      <c r="AOR350" s="74"/>
      <c r="AOS350" s="74"/>
      <c r="AOT350" s="74"/>
      <c r="AOU350" s="74"/>
      <c r="AOV350" s="74"/>
      <c r="AOW350" s="74"/>
      <c r="AOX350" s="74"/>
      <c r="AOY350" s="74"/>
      <c r="AOZ350" s="74"/>
      <c r="APA350" s="74"/>
      <c r="APB350" s="74"/>
      <c r="APC350" s="74"/>
      <c r="APD350" s="74"/>
      <c r="APE350" s="74"/>
      <c r="APF350" s="74"/>
      <c r="APG350" s="74"/>
      <c r="APH350" s="74"/>
      <c r="API350" s="74"/>
      <c r="APJ350" s="74"/>
      <c r="APK350" s="74"/>
      <c r="APL350" s="74"/>
      <c r="APM350" s="74"/>
      <c r="APN350" s="74"/>
      <c r="APO350" s="74"/>
      <c r="APP350" s="74"/>
      <c r="APQ350" s="74"/>
      <c r="APR350" s="74"/>
      <c r="APS350" s="74"/>
      <c r="APT350" s="74"/>
      <c r="APU350" s="74"/>
      <c r="APV350" s="74"/>
      <c r="APW350" s="74"/>
      <c r="APX350" s="74"/>
      <c r="APY350" s="74"/>
      <c r="APZ350" s="74"/>
      <c r="AQA350" s="74"/>
      <c r="AQB350" s="74"/>
      <c r="AQC350" s="74"/>
      <c r="AQD350" s="74"/>
      <c r="AQE350" s="74"/>
      <c r="AQF350" s="74"/>
      <c r="AQG350" s="74"/>
      <c r="AQH350" s="74"/>
      <c r="AQI350" s="74"/>
      <c r="AQJ350" s="74"/>
      <c r="AQK350" s="74"/>
      <c r="AQL350" s="74"/>
      <c r="AQM350" s="74"/>
      <c r="AQN350" s="74"/>
      <c r="AQO350" s="74"/>
      <c r="AQP350" s="74"/>
      <c r="AQQ350" s="74"/>
      <c r="AQR350" s="74"/>
      <c r="AQS350" s="74"/>
      <c r="AQT350" s="74"/>
      <c r="AQU350" s="74"/>
      <c r="AQV350" s="74"/>
      <c r="AQW350" s="74"/>
      <c r="AQX350" s="74"/>
      <c r="AQY350" s="74"/>
      <c r="AQZ350" s="74"/>
      <c r="ARA350" s="74"/>
      <c r="ARB350" s="74"/>
      <c r="ARC350" s="74"/>
      <c r="ARD350" s="74"/>
      <c r="ARE350" s="74"/>
      <c r="ARF350" s="74"/>
      <c r="ARG350" s="74"/>
      <c r="ARH350" s="74"/>
      <c r="ARI350" s="74"/>
      <c r="ARJ350" s="74"/>
      <c r="ARK350" s="74"/>
      <c r="ARL350" s="74"/>
      <c r="ARM350" s="74"/>
      <c r="ARN350" s="74"/>
      <c r="ARO350" s="74"/>
      <c r="ARP350" s="74"/>
      <c r="ARQ350" s="74"/>
      <c r="ARR350" s="74"/>
      <c r="ARS350" s="74"/>
      <c r="ART350" s="74"/>
      <c r="ARU350" s="74"/>
      <c r="ARV350" s="74"/>
      <c r="ARW350" s="74"/>
      <c r="ARX350" s="74"/>
      <c r="ARY350" s="74"/>
      <c r="ARZ350" s="74"/>
      <c r="ASA350" s="74"/>
      <c r="ASB350" s="74"/>
      <c r="ASC350" s="74"/>
      <c r="ASD350" s="74"/>
      <c r="ASE350" s="74"/>
      <c r="ASF350" s="74"/>
      <c r="ASG350" s="74"/>
      <c r="ASH350" s="74"/>
      <c r="ASI350" s="74"/>
      <c r="ASJ350" s="74"/>
      <c r="ASK350" s="74"/>
      <c r="ASL350" s="74"/>
      <c r="ASM350" s="74"/>
      <c r="ASN350" s="74"/>
      <c r="ASO350" s="74"/>
      <c r="ASP350" s="74"/>
      <c r="ASQ350" s="74"/>
      <c r="ASR350" s="74"/>
      <c r="ASS350" s="74"/>
      <c r="AST350" s="74"/>
      <c r="ASU350" s="74"/>
      <c r="ASV350" s="74"/>
      <c r="ASW350" s="74"/>
      <c r="ASX350" s="74"/>
      <c r="ASY350" s="74"/>
      <c r="ASZ350" s="74"/>
      <c r="ATA350" s="74"/>
      <c r="ATB350" s="74"/>
      <c r="ATC350" s="74"/>
      <c r="ATD350" s="74"/>
      <c r="ATE350" s="74"/>
      <c r="ATF350" s="74"/>
      <c r="ATG350" s="74"/>
      <c r="ATH350" s="74"/>
      <c r="ATI350" s="74"/>
      <c r="ATJ350" s="74"/>
      <c r="ATK350" s="74"/>
      <c r="ATL350" s="74"/>
      <c r="ATM350" s="74"/>
      <c r="ATN350" s="74"/>
      <c r="ATO350" s="74"/>
      <c r="ATP350" s="74"/>
      <c r="ATQ350" s="74"/>
      <c r="ATR350" s="74"/>
      <c r="ATS350" s="74"/>
      <c r="ATT350" s="74"/>
      <c r="ATU350" s="74"/>
      <c r="ATV350" s="74"/>
      <c r="ATW350" s="74"/>
      <c r="ATX350" s="74"/>
      <c r="ATY350" s="74"/>
      <c r="ATZ350" s="74"/>
      <c r="AUA350" s="74"/>
      <c r="AUB350" s="74"/>
      <c r="AUC350" s="74"/>
      <c r="AUD350" s="74"/>
      <c r="AUE350" s="74"/>
      <c r="AUF350" s="74"/>
      <c r="AUG350" s="74"/>
      <c r="AUH350" s="74"/>
      <c r="AUI350" s="74"/>
      <c r="AUJ350" s="74"/>
      <c r="AUK350" s="74"/>
      <c r="AUL350" s="74"/>
      <c r="AUM350" s="74"/>
      <c r="AUN350" s="74"/>
      <c r="AUO350" s="74"/>
      <c r="AUP350" s="74"/>
      <c r="AUQ350" s="74"/>
      <c r="AUR350" s="74"/>
      <c r="AUS350" s="74"/>
      <c r="AUT350" s="74"/>
      <c r="AUU350" s="74"/>
      <c r="AUV350" s="74"/>
      <c r="AUW350" s="74"/>
      <c r="AUX350" s="74"/>
      <c r="AUY350" s="74"/>
      <c r="AUZ350" s="74"/>
      <c r="AVA350" s="74"/>
      <c r="AVB350" s="74"/>
      <c r="AVC350" s="74"/>
      <c r="AVD350" s="74"/>
      <c r="AVE350" s="74"/>
      <c r="AVF350" s="74"/>
      <c r="AVG350" s="74"/>
      <c r="AVH350" s="74"/>
      <c r="AVI350" s="74"/>
      <c r="AVJ350" s="74"/>
      <c r="AVK350" s="74"/>
      <c r="AVL350" s="74"/>
      <c r="AVM350" s="74"/>
      <c r="AVN350" s="74"/>
      <c r="AVO350" s="74"/>
      <c r="AVP350" s="74"/>
      <c r="AVQ350" s="74"/>
      <c r="AVR350" s="74"/>
      <c r="AVS350" s="74"/>
      <c r="AVT350" s="74"/>
      <c r="AVU350" s="74"/>
      <c r="AVV350" s="74"/>
      <c r="AVW350" s="74"/>
      <c r="AVX350" s="74"/>
      <c r="AVY350" s="74"/>
      <c r="AVZ350" s="74"/>
      <c r="AWA350" s="74"/>
      <c r="AWB350" s="74"/>
      <c r="AWC350" s="74"/>
      <c r="AWD350" s="74"/>
      <c r="AWE350" s="74"/>
      <c r="AWF350" s="74"/>
      <c r="AWG350" s="74"/>
      <c r="AWH350" s="74"/>
      <c r="AWI350" s="74"/>
      <c r="AWJ350" s="74"/>
      <c r="AWK350" s="74"/>
      <c r="AWL350" s="74"/>
      <c r="AWM350" s="74"/>
      <c r="AWN350" s="74"/>
      <c r="AWO350" s="74"/>
      <c r="AWP350" s="74"/>
      <c r="AWQ350" s="74"/>
      <c r="AWR350" s="74"/>
      <c r="AWS350" s="74"/>
      <c r="AWT350" s="74"/>
      <c r="AWU350" s="74"/>
      <c r="AWV350" s="74"/>
      <c r="AWW350" s="74"/>
      <c r="AWX350" s="74"/>
      <c r="AWY350" s="74"/>
      <c r="AWZ350" s="74"/>
      <c r="AXA350" s="74"/>
      <c r="AXB350" s="74"/>
      <c r="AXC350" s="74"/>
      <c r="AXD350" s="74"/>
      <c r="AXE350" s="74"/>
      <c r="AXF350" s="74"/>
      <c r="AXG350" s="74"/>
      <c r="AXH350" s="74"/>
      <c r="AXI350" s="74"/>
      <c r="AXJ350" s="74"/>
      <c r="AXK350" s="74"/>
      <c r="AXL350" s="74"/>
      <c r="AXM350" s="74"/>
      <c r="AXN350" s="74"/>
      <c r="AXO350" s="74"/>
      <c r="AXP350" s="74"/>
      <c r="AXQ350" s="74"/>
      <c r="AXR350" s="74"/>
      <c r="AXS350" s="74"/>
      <c r="AXT350" s="74"/>
      <c r="AXU350" s="74"/>
      <c r="AXV350" s="74"/>
      <c r="AXW350" s="74"/>
      <c r="AXX350" s="74"/>
      <c r="AXY350" s="74"/>
      <c r="AXZ350" s="74"/>
      <c r="AYA350" s="74"/>
      <c r="AYB350" s="74"/>
      <c r="AYC350" s="74"/>
      <c r="AYD350" s="74"/>
      <c r="AYE350" s="74"/>
      <c r="AYF350" s="74"/>
      <c r="AYG350" s="74"/>
      <c r="AYH350" s="74"/>
      <c r="AYI350" s="74"/>
      <c r="AYJ350" s="74"/>
      <c r="AYK350" s="74"/>
      <c r="AYL350" s="74"/>
      <c r="AYM350" s="74"/>
      <c r="AYN350" s="74"/>
      <c r="AYO350" s="74"/>
      <c r="AYP350" s="74"/>
      <c r="AYQ350" s="74"/>
      <c r="AYR350" s="74"/>
      <c r="AYS350" s="74"/>
      <c r="AYT350" s="74"/>
      <c r="AYU350" s="74"/>
      <c r="AYV350" s="74"/>
      <c r="AYW350" s="74"/>
      <c r="AYX350" s="74"/>
      <c r="AYY350" s="74"/>
      <c r="AYZ350" s="74"/>
      <c r="AZA350" s="74"/>
      <c r="AZB350" s="74"/>
      <c r="AZC350" s="74"/>
      <c r="AZD350" s="74"/>
      <c r="AZE350" s="74"/>
      <c r="AZF350" s="74"/>
      <c r="AZG350" s="74"/>
      <c r="AZH350" s="74"/>
      <c r="AZI350" s="74"/>
      <c r="AZJ350" s="74"/>
      <c r="AZK350" s="74"/>
      <c r="AZL350" s="74"/>
      <c r="AZM350" s="74"/>
      <c r="AZN350" s="74"/>
      <c r="AZO350" s="74"/>
      <c r="AZP350" s="74"/>
      <c r="AZQ350" s="74"/>
      <c r="AZR350" s="74"/>
      <c r="AZS350" s="74"/>
      <c r="AZT350" s="74"/>
      <c r="AZU350" s="74"/>
      <c r="AZV350" s="74"/>
      <c r="AZW350" s="74"/>
      <c r="AZX350" s="74"/>
      <c r="AZY350" s="74"/>
      <c r="AZZ350" s="74"/>
      <c r="BAA350" s="74"/>
      <c r="BAB350" s="74"/>
      <c r="BAC350" s="74"/>
      <c r="BAD350" s="74"/>
      <c r="BAE350" s="74"/>
      <c r="BAF350" s="74"/>
      <c r="BAG350" s="74"/>
      <c r="BAH350" s="74"/>
      <c r="BAI350" s="74"/>
      <c r="BAJ350" s="74"/>
      <c r="BAK350" s="74"/>
      <c r="BAL350" s="74"/>
      <c r="BAM350" s="74"/>
      <c r="BAN350" s="74"/>
      <c r="BAO350" s="74"/>
      <c r="BAP350" s="74"/>
      <c r="BAQ350" s="74"/>
      <c r="BAR350" s="74"/>
      <c r="BAS350" s="74"/>
      <c r="BAT350" s="74"/>
      <c r="BAU350" s="74"/>
      <c r="BAV350" s="74"/>
      <c r="BAW350" s="74"/>
      <c r="BAX350" s="74"/>
      <c r="BAY350" s="74"/>
      <c r="BAZ350" s="74"/>
      <c r="BBA350" s="74"/>
      <c r="BBB350" s="130"/>
    </row>
    <row r="351" s="47" customFormat="1" spans="1:1406">
      <c r="A351" s="117"/>
      <c r="B351" s="118" t="s">
        <v>639</v>
      </c>
      <c r="C351" s="98">
        <v>92.6666666666667</v>
      </c>
      <c r="D351" s="120"/>
      <c r="E351" s="99"/>
      <c r="F351" s="107"/>
      <c r="G351" s="100"/>
      <c r="H351" s="119"/>
      <c r="I351" s="104"/>
      <c r="J351" s="104"/>
      <c r="K351" s="126"/>
      <c r="L351" s="126"/>
      <c r="M351" s="128"/>
      <c r="N351" s="75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  <c r="FS351" s="74"/>
      <c r="FT351" s="74"/>
      <c r="FU351" s="74"/>
      <c r="FV351" s="74"/>
      <c r="FW351" s="74"/>
      <c r="FX351" s="74"/>
      <c r="FY351" s="74"/>
      <c r="FZ351" s="74"/>
      <c r="GA351" s="74"/>
      <c r="GB351" s="74"/>
      <c r="GC351" s="74"/>
      <c r="GD351" s="74"/>
      <c r="GE351" s="74"/>
      <c r="GF351" s="74"/>
      <c r="GG351" s="74"/>
      <c r="GH351" s="74"/>
      <c r="GI351" s="74"/>
      <c r="GJ351" s="74"/>
      <c r="GK351" s="74"/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  <c r="HE351" s="74"/>
      <c r="HF351" s="74"/>
      <c r="HG351" s="74"/>
      <c r="HH351" s="74"/>
      <c r="HI351" s="74"/>
      <c r="HJ351" s="74"/>
      <c r="HK351" s="74"/>
      <c r="HL351" s="74"/>
      <c r="HM351" s="74"/>
      <c r="HN351" s="74"/>
      <c r="HO351" s="74"/>
      <c r="HP351" s="74"/>
      <c r="HQ351" s="74"/>
      <c r="HR351" s="74"/>
      <c r="HS351" s="74"/>
      <c r="HT351" s="74"/>
      <c r="HU351" s="74"/>
      <c r="HV351" s="74"/>
      <c r="HW351" s="74"/>
      <c r="HX351" s="74"/>
      <c r="HY351" s="74"/>
      <c r="HZ351" s="74"/>
      <c r="IA351" s="74"/>
      <c r="IB351" s="74"/>
      <c r="IC351" s="74"/>
      <c r="ID351" s="74"/>
      <c r="IE351" s="74"/>
      <c r="IF351" s="74"/>
      <c r="IG351" s="74"/>
      <c r="IH351" s="74"/>
      <c r="II351" s="74"/>
      <c r="IJ351" s="74"/>
      <c r="IK351" s="74"/>
      <c r="IL351" s="74"/>
      <c r="IM351" s="74"/>
      <c r="IN351" s="74"/>
      <c r="IO351" s="74"/>
      <c r="IP351" s="74"/>
      <c r="IQ351" s="74"/>
      <c r="IR351" s="74"/>
      <c r="IS351" s="74"/>
      <c r="IT351" s="74"/>
      <c r="IU351" s="74"/>
      <c r="IV351" s="74"/>
      <c r="IW351" s="74"/>
      <c r="IX351" s="74"/>
      <c r="IY351" s="74"/>
      <c r="IZ351" s="74"/>
      <c r="JA351" s="74"/>
      <c r="JB351" s="74"/>
      <c r="JC351" s="74"/>
      <c r="JD351" s="74"/>
      <c r="JE351" s="74"/>
      <c r="JF351" s="74"/>
      <c r="JG351" s="74"/>
      <c r="JH351" s="74"/>
      <c r="JI351" s="74"/>
      <c r="JJ351" s="74"/>
      <c r="JK351" s="74"/>
      <c r="JL351" s="74"/>
      <c r="JM351" s="74"/>
      <c r="JN351" s="74"/>
      <c r="JO351" s="74"/>
      <c r="JP351" s="74"/>
      <c r="JQ351" s="74"/>
      <c r="JR351" s="74"/>
      <c r="JS351" s="74"/>
      <c r="JT351" s="74"/>
      <c r="JU351" s="74"/>
      <c r="JV351" s="74"/>
      <c r="JW351" s="74"/>
      <c r="JX351" s="74"/>
      <c r="JY351" s="74"/>
      <c r="JZ351" s="74"/>
      <c r="KA351" s="74"/>
      <c r="KB351" s="74"/>
      <c r="KC351" s="74"/>
      <c r="KD351" s="74"/>
      <c r="KE351" s="74"/>
      <c r="KF351" s="74"/>
      <c r="KG351" s="74"/>
      <c r="KH351" s="74"/>
      <c r="KI351" s="74"/>
      <c r="KJ351" s="74"/>
      <c r="KK351" s="74"/>
      <c r="KL351" s="74"/>
      <c r="KM351" s="74"/>
      <c r="KN351" s="74"/>
      <c r="KO351" s="74"/>
      <c r="KP351" s="74"/>
      <c r="KQ351" s="74"/>
      <c r="KR351" s="74"/>
      <c r="KS351" s="74"/>
      <c r="KT351" s="74"/>
      <c r="KU351" s="74"/>
      <c r="KV351" s="74"/>
      <c r="KW351" s="74"/>
      <c r="KX351" s="74"/>
      <c r="KY351" s="74"/>
      <c r="KZ351" s="74"/>
      <c r="LA351" s="74"/>
      <c r="LB351" s="74"/>
      <c r="LC351" s="74"/>
      <c r="LD351" s="74"/>
      <c r="LE351" s="74"/>
      <c r="LF351" s="74"/>
      <c r="LG351" s="74"/>
      <c r="LH351" s="74"/>
      <c r="LI351" s="74"/>
      <c r="LJ351" s="74"/>
      <c r="LK351" s="74"/>
      <c r="LL351" s="74"/>
      <c r="LM351" s="74"/>
      <c r="LN351" s="74"/>
      <c r="LO351" s="74"/>
      <c r="LP351" s="74"/>
      <c r="LQ351" s="74"/>
      <c r="LR351" s="74"/>
      <c r="LS351" s="74"/>
      <c r="LT351" s="74"/>
      <c r="LU351" s="74"/>
      <c r="LV351" s="74"/>
      <c r="LW351" s="74"/>
      <c r="LX351" s="74"/>
      <c r="LY351" s="74"/>
      <c r="LZ351" s="74"/>
      <c r="MA351" s="74"/>
      <c r="MB351" s="74"/>
      <c r="MC351" s="74"/>
      <c r="MD351" s="74"/>
      <c r="ME351" s="74"/>
      <c r="MF351" s="74"/>
      <c r="MG351" s="74"/>
      <c r="MH351" s="74"/>
      <c r="MI351" s="74"/>
      <c r="MJ351" s="74"/>
      <c r="MK351" s="74"/>
      <c r="ML351" s="74"/>
      <c r="MM351" s="74"/>
      <c r="MN351" s="74"/>
      <c r="MO351" s="74"/>
      <c r="MP351" s="74"/>
      <c r="MQ351" s="74"/>
      <c r="MR351" s="74"/>
      <c r="MS351" s="74"/>
      <c r="MT351" s="74"/>
      <c r="MU351" s="74"/>
      <c r="MV351" s="74"/>
      <c r="MW351" s="74"/>
      <c r="MX351" s="74"/>
      <c r="MY351" s="74"/>
      <c r="MZ351" s="74"/>
      <c r="NA351" s="74"/>
      <c r="NB351" s="74"/>
      <c r="NC351" s="74"/>
      <c r="ND351" s="74"/>
      <c r="NE351" s="74"/>
      <c r="NF351" s="74"/>
      <c r="NG351" s="74"/>
      <c r="NH351" s="74"/>
      <c r="NI351" s="74"/>
      <c r="NJ351" s="74"/>
      <c r="NK351" s="74"/>
      <c r="NL351" s="74"/>
      <c r="NM351" s="74"/>
      <c r="NN351" s="74"/>
      <c r="NO351" s="74"/>
      <c r="NP351" s="74"/>
      <c r="NQ351" s="74"/>
      <c r="NR351" s="74"/>
      <c r="NS351" s="74"/>
      <c r="NT351" s="74"/>
      <c r="NU351" s="74"/>
      <c r="NV351" s="74"/>
      <c r="NW351" s="74"/>
      <c r="NX351" s="74"/>
      <c r="NY351" s="74"/>
      <c r="NZ351" s="74"/>
      <c r="OA351" s="74"/>
      <c r="OB351" s="74"/>
      <c r="OC351" s="74"/>
      <c r="OD351" s="74"/>
      <c r="OE351" s="74"/>
      <c r="OF351" s="74"/>
      <c r="OG351" s="74"/>
      <c r="OH351" s="74"/>
      <c r="OI351" s="74"/>
      <c r="OJ351" s="74"/>
      <c r="OK351" s="74"/>
      <c r="OL351" s="74"/>
      <c r="OM351" s="74"/>
      <c r="ON351" s="74"/>
      <c r="OO351" s="74"/>
      <c r="OP351" s="74"/>
      <c r="OQ351" s="74"/>
      <c r="OR351" s="74"/>
      <c r="OS351" s="74"/>
      <c r="OT351" s="74"/>
      <c r="OU351" s="74"/>
      <c r="OV351" s="74"/>
      <c r="OW351" s="74"/>
      <c r="OX351" s="74"/>
      <c r="OY351" s="74"/>
      <c r="OZ351" s="74"/>
      <c r="PA351" s="74"/>
      <c r="PB351" s="74"/>
      <c r="PC351" s="74"/>
      <c r="PD351" s="74"/>
      <c r="PE351" s="74"/>
      <c r="PF351" s="74"/>
      <c r="PG351" s="74"/>
      <c r="PH351" s="74"/>
      <c r="PI351" s="74"/>
      <c r="PJ351" s="74"/>
      <c r="PK351" s="74"/>
      <c r="PL351" s="74"/>
      <c r="PM351" s="74"/>
      <c r="PN351" s="74"/>
      <c r="PO351" s="74"/>
      <c r="PP351" s="74"/>
      <c r="PQ351" s="74"/>
      <c r="PR351" s="74"/>
      <c r="PS351" s="74"/>
      <c r="PT351" s="74"/>
      <c r="PU351" s="74"/>
      <c r="PV351" s="74"/>
      <c r="PW351" s="74"/>
      <c r="PX351" s="74"/>
      <c r="PY351" s="74"/>
      <c r="PZ351" s="74"/>
      <c r="QA351" s="74"/>
      <c r="QB351" s="74"/>
      <c r="QC351" s="74"/>
      <c r="QD351" s="74"/>
      <c r="QE351" s="74"/>
      <c r="QF351" s="74"/>
      <c r="QG351" s="74"/>
      <c r="QH351" s="74"/>
      <c r="QI351" s="74"/>
      <c r="QJ351" s="74"/>
      <c r="QK351" s="74"/>
      <c r="QL351" s="74"/>
      <c r="QM351" s="74"/>
      <c r="QN351" s="74"/>
      <c r="QO351" s="74"/>
      <c r="QP351" s="74"/>
      <c r="QQ351" s="74"/>
      <c r="QR351" s="74"/>
      <c r="QS351" s="74"/>
      <c r="QT351" s="74"/>
      <c r="QU351" s="74"/>
      <c r="QV351" s="74"/>
      <c r="QW351" s="74"/>
      <c r="QX351" s="74"/>
      <c r="QY351" s="74"/>
      <c r="QZ351" s="74"/>
      <c r="RA351" s="74"/>
      <c r="RB351" s="74"/>
      <c r="RC351" s="74"/>
      <c r="RD351" s="74"/>
      <c r="RE351" s="74"/>
      <c r="RF351" s="74"/>
      <c r="RG351" s="74"/>
      <c r="RH351" s="74"/>
      <c r="RI351" s="74"/>
      <c r="RJ351" s="74"/>
      <c r="RK351" s="74"/>
      <c r="RL351" s="74"/>
      <c r="RM351" s="74"/>
      <c r="RN351" s="74"/>
      <c r="RO351" s="74"/>
      <c r="RP351" s="74"/>
      <c r="RQ351" s="74"/>
      <c r="RR351" s="74"/>
      <c r="RS351" s="74"/>
      <c r="RT351" s="74"/>
      <c r="RU351" s="74"/>
      <c r="RV351" s="74"/>
      <c r="RW351" s="74"/>
      <c r="RX351" s="74"/>
      <c r="RY351" s="74"/>
      <c r="RZ351" s="74"/>
      <c r="SA351" s="74"/>
      <c r="SB351" s="74"/>
      <c r="SC351" s="74"/>
      <c r="SD351" s="74"/>
      <c r="SE351" s="74"/>
      <c r="SF351" s="74"/>
      <c r="SG351" s="74"/>
      <c r="SH351" s="74"/>
      <c r="SI351" s="74"/>
      <c r="SJ351" s="74"/>
      <c r="SK351" s="74"/>
      <c r="SL351" s="74"/>
      <c r="SM351" s="74"/>
      <c r="SN351" s="74"/>
      <c r="SO351" s="74"/>
      <c r="SP351" s="74"/>
      <c r="SQ351" s="74"/>
      <c r="SR351" s="74"/>
      <c r="SS351" s="74"/>
      <c r="ST351" s="74"/>
      <c r="SU351" s="74"/>
      <c r="SV351" s="74"/>
      <c r="SW351" s="74"/>
      <c r="SX351" s="74"/>
      <c r="SY351" s="74"/>
      <c r="SZ351" s="74"/>
      <c r="TA351" s="74"/>
      <c r="TB351" s="74"/>
      <c r="TC351" s="74"/>
      <c r="TD351" s="74"/>
      <c r="TE351" s="74"/>
      <c r="TF351" s="74"/>
      <c r="TG351" s="74"/>
      <c r="TH351" s="74"/>
      <c r="TI351" s="74"/>
      <c r="TJ351" s="74"/>
      <c r="TK351" s="74"/>
      <c r="TL351" s="74"/>
      <c r="TM351" s="74"/>
      <c r="TN351" s="74"/>
      <c r="TO351" s="74"/>
      <c r="TP351" s="74"/>
      <c r="TQ351" s="74"/>
      <c r="TR351" s="74"/>
      <c r="TS351" s="74"/>
      <c r="TT351" s="74"/>
      <c r="TU351" s="74"/>
      <c r="TV351" s="74"/>
      <c r="TW351" s="74"/>
      <c r="TX351" s="74"/>
      <c r="TY351" s="74"/>
      <c r="TZ351" s="74"/>
      <c r="UA351" s="74"/>
      <c r="UB351" s="74"/>
      <c r="UC351" s="74"/>
      <c r="UD351" s="74"/>
      <c r="UE351" s="74"/>
      <c r="UF351" s="74"/>
      <c r="UG351" s="74"/>
      <c r="UH351" s="74"/>
      <c r="UI351" s="74"/>
      <c r="UJ351" s="74"/>
      <c r="UK351" s="74"/>
      <c r="UL351" s="74"/>
      <c r="UM351" s="74"/>
      <c r="UN351" s="74"/>
      <c r="UO351" s="74"/>
      <c r="UP351" s="74"/>
      <c r="UQ351" s="74"/>
      <c r="UR351" s="74"/>
      <c r="US351" s="74"/>
      <c r="UT351" s="74"/>
      <c r="UU351" s="74"/>
      <c r="UV351" s="74"/>
      <c r="UW351" s="74"/>
      <c r="UX351" s="74"/>
      <c r="UY351" s="74"/>
      <c r="UZ351" s="74"/>
      <c r="VA351" s="74"/>
      <c r="VB351" s="74"/>
      <c r="VC351" s="74"/>
      <c r="VD351" s="74"/>
      <c r="VE351" s="74"/>
      <c r="VF351" s="74"/>
      <c r="VG351" s="74"/>
      <c r="VH351" s="74"/>
      <c r="VI351" s="74"/>
      <c r="VJ351" s="74"/>
      <c r="VK351" s="74"/>
      <c r="VL351" s="74"/>
      <c r="VM351" s="74"/>
      <c r="VN351" s="74"/>
      <c r="VO351" s="74"/>
      <c r="VP351" s="74"/>
      <c r="VQ351" s="74"/>
      <c r="VR351" s="74"/>
      <c r="VS351" s="74"/>
      <c r="VT351" s="74"/>
      <c r="VU351" s="74"/>
      <c r="VV351" s="74"/>
      <c r="VW351" s="74"/>
      <c r="VX351" s="74"/>
      <c r="VY351" s="74"/>
      <c r="VZ351" s="74"/>
      <c r="WA351" s="74"/>
      <c r="WB351" s="74"/>
      <c r="WC351" s="74"/>
      <c r="WD351" s="74"/>
      <c r="WE351" s="74"/>
      <c r="WF351" s="74"/>
      <c r="WG351" s="74"/>
      <c r="WH351" s="74"/>
      <c r="WI351" s="74"/>
      <c r="WJ351" s="74"/>
      <c r="WK351" s="74"/>
      <c r="WL351" s="74"/>
      <c r="WM351" s="74"/>
      <c r="WN351" s="74"/>
      <c r="WO351" s="74"/>
      <c r="WP351" s="74"/>
      <c r="WQ351" s="74"/>
      <c r="WR351" s="74"/>
      <c r="WS351" s="74"/>
      <c r="WT351" s="74"/>
      <c r="WU351" s="74"/>
      <c r="WV351" s="74"/>
      <c r="WW351" s="74"/>
      <c r="WX351" s="74"/>
      <c r="WY351" s="74"/>
      <c r="WZ351" s="74"/>
      <c r="XA351" s="74"/>
      <c r="XB351" s="74"/>
      <c r="XC351" s="74"/>
      <c r="XD351" s="74"/>
      <c r="XE351" s="74"/>
      <c r="XF351" s="74"/>
      <c r="XG351" s="74"/>
      <c r="XH351" s="74"/>
      <c r="XI351" s="74"/>
      <c r="XJ351" s="74"/>
      <c r="XK351" s="74"/>
      <c r="XL351" s="74"/>
      <c r="XM351" s="74"/>
      <c r="XN351" s="74"/>
      <c r="XO351" s="74"/>
      <c r="XP351" s="74"/>
      <c r="XQ351" s="74"/>
      <c r="XR351" s="74"/>
      <c r="XS351" s="74"/>
      <c r="XT351" s="74"/>
      <c r="XU351" s="74"/>
      <c r="XV351" s="74"/>
      <c r="XW351" s="74"/>
      <c r="XX351" s="74"/>
      <c r="XY351" s="74"/>
      <c r="XZ351" s="74"/>
      <c r="YA351" s="74"/>
      <c r="YB351" s="74"/>
      <c r="YC351" s="74"/>
      <c r="YD351" s="74"/>
      <c r="YE351" s="74"/>
      <c r="YF351" s="74"/>
      <c r="YG351" s="74"/>
      <c r="YH351" s="74"/>
      <c r="YI351" s="74"/>
      <c r="YJ351" s="74"/>
      <c r="YK351" s="74"/>
      <c r="YL351" s="74"/>
      <c r="YM351" s="74"/>
      <c r="YN351" s="74"/>
      <c r="YO351" s="74"/>
      <c r="YP351" s="74"/>
      <c r="YQ351" s="74"/>
      <c r="YR351" s="74"/>
      <c r="YS351" s="74"/>
      <c r="YT351" s="74"/>
      <c r="YU351" s="74"/>
      <c r="YV351" s="74"/>
      <c r="YW351" s="74"/>
      <c r="YX351" s="74"/>
      <c r="YY351" s="74"/>
      <c r="YZ351" s="74"/>
      <c r="ZA351" s="74"/>
      <c r="ZB351" s="74"/>
      <c r="ZC351" s="74"/>
      <c r="ZD351" s="74"/>
      <c r="ZE351" s="74"/>
      <c r="ZF351" s="74"/>
      <c r="ZG351" s="74"/>
      <c r="ZH351" s="74"/>
      <c r="ZI351" s="74"/>
      <c r="ZJ351" s="74"/>
      <c r="ZK351" s="74"/>
      <c r="ZL351" s="74"/>
      <c r="ZM351" s="74"/>
      <c r="ZN351" s="74"/>
      <c r="ZO351" s="74"/>
      <c r="ZP351" s="74"/>
      <c r="ZQ351" s="74"/>
      <c r="ZR351" s="74"/>
      <c r="ZS351" s="74"/>
      <c r="ZT351" s="74"/>
      <c r="ZU351" s="74"/>
      <c r="ZV351" s="74"/>
      <c r="ZW351" s="74"/>
      <c r="ZX351" s="74"/>
      <c r="ZY351" s="74"/>
      <c r="ZZ351" s="74"/>
      <c r="AAA351" s="74"/>
      <c r="AAB351" s="74"/>
      <c r="AAC351" s="74"/>
      <c r="AAD351" s="74"/>
      <c r="AAE351" s="74"/>
      <c r="AAF351" s="74"/>
      <c r="AAG351" s="74"/>
      <c r="AAH351" s="74"/>
      <c r="AAI351" s="74"/>
      <c r="AAJ351" s="74"/>
      <c r="AAK351" s="74"/>
      <c r="AAL351" s="74"/>
      <c r="AAM351" s="74"/>
      <c r="AAN351" s="74"/>
      <c r="AAO351" s="74"/>
      <c r="AAP351" s="74"/>
      <c r="AAQ351" s="74"/>
      <c r="AAR351" s="74"/>
      <c r="AAS351" s="74"/>
      <c r="AAT351" s="74"/>
      <c r="AAU351" s="74"/>
      <c r="AAV351" s="74"/>
      <c r="AAW351" s="74"/>
      <c r="AAX351" s="74"/>
      <c r="AAY351" s="74"/>
      <c r="AAZ351" s="74"/>
      <c r="ABA351" s="74"/>
      <c r="ABB351" s="74"/>
      <c r="ABC351" s="74"/>
      <c r="ABD351" s="74"/>
      <c r="ABE351" s="74"/>
      <c r="ABF351" s="74"/>
      <c r="ABG351" s="74"/>
      <c r="ABH351" s="74"/>
      <c r="ABI351" s="74"/>
      <c r="ABJ351" s="74"/>
      <c r="ABK351" s="74"/>
      <c r="ABL351" s="74"/>
      <c r="ABM351" s="74"/>
      <c r="ABN351" s="74"/>
      <c r="ABO351" s="74"/>
      <c r="ABP351" s="74"/>
      <c r="ABQ351" s="74"/>
      <c r="ABR351" s="74"/>
      <c r="ABS351" s="74"/>
      <c r="ABT351" s="74"/>
      <c r="ABU351" s="74"/>
      <c r="ABV351" s="74"/>
      <c r="ABW351" s="74"/>
      <c r="ABX351" s="74"/>
      <c r="ABY351" s="74"/>
      <c r="ABZ351" s="74"/>
      <c r="ACA351" s="74"/>
      <c r="ACB351" s="74"/>
      <c r="ACC351" s="74"/>
      <c r="ACD351" s="74"/>
      <c r="ACE351" s="74"/>
      <c r="ACF351" s="74"/>
      <c r="ACG351" s="74"/>
      <c r="ACH351" s="74"/>
      <c r="ACI351" s="74"/>
      <c r="ACJ351" s="74"/>
      <c r="ACK351" s="74"/>
      <c r="ACL351" s="74"/>
      <c r="ACM351" s="74"/>
      <c r="ACN351" s="74"/>
      <c r="ACO351" s="74"/>
      <c r="ACP351" s="74"/>
      <c r="ACQ351" s="74"/>
      <c r="ACR351" s="74"/>
      <c r="ACS351" s="74"/>
      <c r="ACT351" s="74"/>
      <c r="ACU351" s="74"/>
      <c r="ACV351" s="74"/>
      <c r="ACW351" s="74"/>
      <c r="ACX351" s="74"/>
      <c r="ACY351" s="74"/>
      <c r="ACZ351" s="74"/>
      <c r="ADA351" s="74"/>
      <c r="ADB351" s="74"/>
      <c r="ADC351" s="74"/>
      <c r="ADD351" s="74"/>
      <c r="ADE351" s="74"/>
      <c r="ADF351" s="74"/>
      <c r="ADG351" s="74"/>
      <c r="ADH351" s="74"/>
      <c r="ADI351" s="74"/>
      <c r="ADJ351" s="74"/>
      <c r="ADK351" s="74"/>
      <c r="ADL351" s="74"/>
      <c r="ADM351" s="74"/>
      <c r="ADN351" s="74"/>
      <c r="ADO351" s="74"/>
      <c r="ADP351" s="74"/>
      <c r="ADQ351" s="74"/>
      <c r="ADR351" s="74"/>
      <c r="ADS351" s="74"/>
      <c r="ADT351" s="74"/>
      <c r="ADU351" s="74"/>
      <c r="ADV351" s="74"/>
      <c r="ADW351" s="74"/>
      <c r="ADX351" s="74"/>
      <c r="ADY351" s="74"/>
      <c r="ADZ351" s="74"/>
      <c r="AEA351" s="74"/>
      <c r="AEB351" s="74"/>
      <c r="AEC351" s="74"/>
      <c r="AED351" s="74"/>
      <c r="AEE351" s="74"/>
      <c r="AEF351" s="74"/>
      <c r="AEG351" s="74"/>
      <c r="AEH351" s="74"/>
      <c r="AEI351" s="74"/>
      <c r="AEJ351" s="74"/>
      <c r="AEK351" s="74"/>
      <c r="AEL351" s="74"/>
      <c r="AEM351" s="74"/>
      <c r="AEN351" s="74"/>
      <c r="AEO351" s="74"/>
      <c r="AEP351" s="74"/>
      <c r="AEQ351" s="74"/>
      <c r="AER351" s="74"/>
      <c r="AES351" s="74"/>
      <c r="AET351" s="74"/>
      <c r="AEU351" s="74"/>
      <c r="AEV351" s="74"/>
      <c r="AEW351" s="74"/>
      <c r="AEX351" s="74"/>
      <c r="AEY351" s="74"/>
      <c r="AEZ351" s="74"/>
      <c r="AFA351" s="74"/>
      <c r="AFB351" s="74"/>
      <c r="AFC351" s="74"/>
      <c r="AFD351" s="74"/>
      <c r="AFE351" s="74"/>
      <c r="AFF351" s="74"/>
      <c r="AFG351" s="74"/>
      <c r="AFH351" s="74"/>
      <c r="AFI351" s="74"/>
      <c r="AFJ351" s="74"/>
      <c r="AFK351" s="74"/>
      <c r="AFL351" s="74"/>
      <c r="AFM351" s="74"/>
      <c r="AFN351" s="74"/>
      <c r="AFO351" s="74"/>
      <c r="AFP351" s="74"/>
      <c r="AFQ351" s="74"/>
      <c r="AFR351" s="74"/>
      <c r="AFS351" s="74"/>
      <c r="AFT351" s="74"/>
      <c r="AFU351" s="74"/>
      <c r="AFV351" s="74"/>
      <c r="AFW351" s="74"/>
      <c r="AFX351" s="74"/>
      <c r="AFY351" s="74"/>
      <c r="AFZ351" s="74"/>
      <c r="AGA351" s="74"/>
      <c r="AGB351" s="74"/>
      <c r="AGC351" s="74"/>
      <c r="AGD351" s="74"/>
      <c r="AGE351" s="74"/>
      <c r="AGF351" s="74"/>
      <c r="AGG351" s="74"/>
      <c r="AGH351" s="74"/>
      <c r="AGI351" s="74"/>
      <c r="AGJ351" s="74"/>
      <c r="AGK351" s="74"/>
      <c r="AGL351" s="74"/>
      <c r="AGM351" s="74"/>
      <c r="AGN351" s="74"/>
      <c r="AGO351" s="74"/>
      <c r="AGP351" s="74"/>
      <c r="AGQ351" s="74"/>
      <c r="AGR351" s="74"/>
      <c r="AGS351" s="74"/>
      <c r="AGT351" s="74"/>
      <c r="AGU351" s="74"/>
      <c r="AGV351" s="74"/>
      <c r="AGW351" s="74"/>
      <c r="AGX351" s="74"/>
      <c r="AGY351" s="74"/>
      <c r="AGZ351" s="74"/>
      <c r="AHA351" s="74"/>
      <c r="AHB351" s="74"/>
      <c r="AHC351" s="74"/>
      <c r="AHD351" s="74"/>
      <c r="AHE351" s="74"/>
      <c r="AHF351" s="74"/>
      <c r="AHG351" s="74"/>
      <c r="AHH351" s="74"/>
      <c r="AHI351" s="74"/>
      <c r="AHJ351" s="74"/>
      <c r="AHK351" s="74"/>
      <c r="AHL351" s="74"/>
      <c r="AHM351" s="74"/>
      <c r="AHN351" s="74"/>
      <c r="AHO351" s="74"/>
      <c r="AHP351" s="74"/>
      <c r="AHQ351" s="74"/>
      <c r="AHR351" s="74"/>
      <c r="AHS351" s="74"/>
      <c r="AHT351" s="74"/>
      <c r="AHU351" s="74"/>
      <c r="AHV351" s="74"/>
      <c r="AHW351" s="74"/>
      <c r="AHX351" s="74"/>
      <c r="AHY351" s="74"/>
      <c r="AHZ351" s="74"/>
      <c r="AIA351" s="74"/>
      <c r="AIB351" s="74"/>
      <c r="AIC351" s="74"/>
      <c r="AID351" s="74"/>
      <c r="AIE351" s="74"/>
      <c r="AIF351" s="74"/>
      <c r="AIG351" s="74"/>
      <c r="AIH351" s="74"/>
      <c r="AII351" s="74"/>
      <c r="AIJ351" s="74"/>
      <c r="AIK351" s="74"/>
      <c r="AIL351" s="74"/>
      <c r="AIM351" s="74"/>
      <c r="AIN351" s="74"/>
      <c r="AIO351" s="74"/>
      <c r="AIP351" s="74"/>
      <c r="AIQ351" s="74"/>
      <c r="AIR351" s="74"/>
      <c r="AIS351" s="74"/>
      <c r="AIT351" s="74"/>
      <c r="AIU351" s="74"/>
      <c r="AIV351" s="74"/>
      <c r="AIW351" s="74"/>
      <c r="AIX351" s="74"/>
      <c r="AIY351" s="74"/>
      <c r="AIZ351" s="74"/>
      <c r="AJA351" s="74"/>
      <c r="AJB351" s="74"/>
      <c r="AJC351" s="74"/>
      <c r="AJD351" s="74"/>
      <c r="AJE351" s="74"/>
      <c r="AJF351" s="74"/>
      <c r="AJG351" s="74"/>
      <c r="AJH351" s="74"/>
      <c r="AJI351" s="74"/>
      <c r="AJJ351" s="74"/>
      <c r="AJK351" s="74"/>
      <c r="AJL351" s="74"/>
      <c r="AJM351" s="74"/>
      <c r="AJN351" s="74"/>
      <c r="AJO351" s="74"/>
      <c r="AJP351" s="74"/>
      <c r="AJQ351" s="74"/>
      <c r="AJR351" s="74"/>
      <c r="AJS351" s="74"/>
      <c r="AJT351" s="74"/>
      <c r="AJU351" s="74"/>
      <c r="AJV351" s="74"/>
      <c r="AJW351" s="74"/>
      <c r="AJX351" s="74"/>
      <c r="AJY351" s="74"/>
      <c r="AJZ351" s="74"/>
      <c r="AKA351" s="74"/>
      <c r="AKB351" s="74"/>
      <c r="AKC351" s="74"/>
      <c r="AKD351" s="74"/>
      <c r="AKE351" s="74"/>
      <c r="AKF351" s="74"/>
      <c r="AKG351" s="74"/>
      <c r="AKH351" s="74"/>
      <c r="AKI351" s="74"/>
      <c r="AKJ351" s="74"/>
      <c r="AKK351" s="74"/>
      <c r="AKL351" s="74"/>
      <c r="AKM351" s="74"/>
      <c r="AKN351" s="74"/>
      <c r="AKO351" s="74"/>
      <c r="AKP351" s="74"/>
      <c r="AKQ351" s="74"/>
      <c r="AKR351" s="74"/>
      <c r="AKS351" s="74"/>
      <c r="AKT351" s="74"/>
      <c r="AKU351" s="74"/>
      <c r="AKV351" s="74"/>
      <c r="AKW351" s="74"/>
      <c r="AKX351" s="74"/>
      <c r="AKY351" s="74"/>
      <c r="AKZ351" s="74"/>
      <c r="ALA351" s="74"/>
      <c r="ALB351" s="74"/>
      <c r="ALC351" s="74"/>
      <c r="ALD351" s="74"/>
      <c r="ALE351" s="74"/>
      <c r="ALF351" s="74"/>
      <c r="ALG351" s="74"/>
      <c r="ALH351" s="74"/>
      <c r="ALI351" s="74"/>
      <c r="ALJ351" s="74"/>
      <c r="ALK351" s="74"/>
      <c r="ALL351" s="74"/>
      <c r="ALM351" s="74"/>
      <c r="ALN351" s="74"/>
      <c r="ALO351" s="74"/>
      <c r="ALP351" s="74"/>
      <c r="ALQ351" s="74"/>
      <c r="ALR351" s="74"/>
      <c r="ALS351" s="74"/>
      <c r="ALT351" s="74"/>
      <c r="ALU351" s="74"/>
      <c r="ALV351" s="74"/>
      <c r="ALW351" s="74"/>
      <c r="ALX351" s="74"/>
      <c r="ALY351" s="74"/>
      <c r="ALZ351" s="74"/>
      <c r="AMA351" s="74"/>
      <c r="AMB351" s="74"/>
      <c r="AMC351" s="74"/>
      <c r="AMD351" s="74"/>
      <c r="AME351" s="74"/>
      <c r="AMF351" s="74"/>
      <c r="AMG351" s="74"/>
      <c r="AMH351" s="74"/>
      <c r="AMI351" s="74"/>
      <c r="AMJ351" s="74"/>
      <c r="AMK351" s="74"/>
      <c r="AML351" s="74"/>
      <c r="AMM351" s="74"/>
      <c r="AMN351" s="74"/>
      <c r="AMO351" s="74"/>
      <c r="AMP351" s="74"/>
      <c r="AMQ351" s="74"/>
      <c r="AMR351" s="74"/>
      <c r="AMS351" s="74"/>
      <c r="AMT351" s="74"/>
      <c r="AMU351" s="74"/>
      <c r="AMV351" s="74"/>
      <c r="AMW351" s="74"/>
      <c r="AMX351" s="74"/>
      <c r="AMY351" s="74"/>
      <c r="AMZ351" s="74"/>
      <c r="ANA351" s="74"/>
      <c r="ANB351" s="74"/>
      <c r="ANC351" s="74"/>
      <c r="AND351" s="74"/>
      <c r="ANE351" s="74"/>
      <c r="ANF351" s="74"/>
      <c r="ANG351" s="74"/>
      <c r="ANH351" s="74"/>
      <c r="ANI351" s="74"/>
      <c r="ANJ351" s="74"/>
      <c r="ANK351" s="74"/>
      <c r="ANL351" s="74"/>
      <c r="ANM351" s="74"/>
      <c r="ANN351" s="74"/>
      <c r="ANO351" s="74"/>
      <c r="ANP351" s="74"/>
      <c r="ANQ351" s="74"/>
      <c r="ANR351" s="74"/>
      <c r="ANS351" s="74"/>
      <c r="ANT351" s="74"/>
      <c r="ANU351" s="74"/>
      <c r="ANV351" s="74"/>
      <c r="ANW351" s="74"/>
      <c r="ANX351" s="74"/>
      <c r="ANY351" s="74"/>
      <c r="ANZ351" s="74"/>
      <c r="AOA351" s="74"/>
      <c r="AOB351" s="74"/>
      <c r="AOC351" s="74"/>
      <c r="AOD351" s="74"/>
      <c r="AOE351" s="74"/>
      <c r="AOF351" s="74"/>
      <c r="AOG351" s="74"/>
      <c r="AOH351" s="74"/>
      <c r="AOI351" s="74"/>
      <c r="AOJ351" s="74"/>
      <c r="AOK351" s="74"/>
      <c r="AOL351" s="74"/>
      <c r="AOM351" s="74"/>
      <c r="AON351" s="74"/>
      <c r="AOO351" s="74"/>
      <c r="AOP351" s="74"/>
      <c r="AOQ351" s="74"/>
      <c r="AOR351" s="74"/>
      <c r="AOS351" s="74"/>
      <c r="AOT351" s="74"/>
      <c r="AOU351" s="74"/>
      <c r="AOV351" s="74"/>
      <c r="AOW351" s="74"/>
      <c r="AOX351" s="74"/>
      <c r="AOY351" s="74"/>
      <c r="AOZ351" s="74"/>
      <c r="APA351" s="74"/>
      <c r="APB351" s="74"/>
      <c r="APC351" s="74"/>
      <c r="APD351" s="74"/>
      <c r="APE351" s="74"/>
      <c r="APF351" s="74"/>
      <c r="APG351" s="74"/>
      <c r="APH351" s="74"/>
      <c r="API351" s="74"/>
      <c r="APJ351" s="74"/>
      <c r="APK351" s="74"/>
      <c r="APL351" s="74"/>
      <c r="APM351" s="74"/>
      <c r="APN351" s="74"/>
      <c r="APO351" s="74"/>
      <c r="APP351" s="74"/>
      <c r="APQ351" s="74"/>
      <c r="APR351" s="74"/>
      <c r="APS351" s="74"/>
      <c r="APT351" s="74"/>
      <c r="APU351" s="74"/>
      <c r="APV351" s="74"/>
      <c r="APW351" s="74"/>
      <c r="APX351" s="74"/>
      <c r="APY351" s="74"/>
      <c r="APZ351" s="74"/>
      <c r="AQA351" s="74"/>
      <c r="AQB351" s="74"/>
      <c r="AQC351" s="74"/>
      <c r="AQD351" s="74"/>
      <c r="AQE351" s="74"/>
      <c r="AQF351" s="74"/>
      <c r="AQG351" s="74"/>
      <c r="AQH351" s="74"/>
      <c r="AQI351" s="74"/>
      <c r="AQJ351" s="74"/>
      <c r="AQK351" s="74"/>
      <c r="AQL351" s="74"/>
      <c r="AQM351" s="74"/>
      <c r="AQN351" s="74"/>
      <c r="AQO351" s="74"/>
      <c r="AQP351" s="74"/>
      <c r="AQQ351" s="74"/>
      <c r="AQR351" s="74"/>
      <c r="AQS351" s="74"/>
      <c r="AQT351" s="74"/>
      <c r="AQU351" s="74"/>
      <c r="AQV351" s="74"/>
      <c r="AQW351" s="74"/>
      <c r="AQX351" s="74"/>
      <c r="AQY351" s="74"/>
      <c r="AQZ351" s="74"/>
      <c r="ARA351" s="74"/>
      <c r="ARB351" s="74"/>
      <c r="ARC351" s="74"/>
      <c r="ARD351" s="74"/>
      <c r="ARE351" s="74"/>
      <c r="ARF351" s="74"/>
      <c r="ARG351" s="74"/>
      <c r="ARH351" s="74"/>
      <c r="ARI351" s="74"/>
      <c r="ARJ351" s="74"/>
      <c r="ARK351" s="74"/>
      <c r="ARL351" s="74"/>
      <c r="ARM351" s="74"/>
      <c r="ARN351" s="74"/>
      <c r="ARO351" s="74"/>
      <c r="ARP351" s="74"/>
      <c r="ARQ351" s="74"/>
      <c r="ARR351" s="74"/>
      <c r="ARS351" s="74"/>
      <c r="ART351" s="74"/>
      <c r="ARU351" s="74"/>
      <c r="ARV351" s="74"/>
      <c r="ARW351" s="74"/>
      <c r="ARX351" s="74"/>
      <c r="ARY351" s="74"/>
      <c r="ARZ351" s="74"/>
      <c r="ASA351" s="74"/>
      <c r="ASB351" s="74"/>
      <c r="ASC351" s="74"/>
      <c r="ASD351" s="74"/>
      <c r="ASE351" s="74"/>
      <c r="ASF351" s="74"/>
      <c r="ASG351" s="74"/>
      <c r="ASH351" s="74"/>
      <c r="ASI351" s="74"/>
      <c r="ASJ351" s="74"/>
      <c r="ASK351" s="74"/>
      <c r="ASL351" s="74"/>
      <c r="ASM351" s="74"/>
      <c r="ASN351" s="74"/>
      <c r="ASO351" s="74"/>
      <c r="ASP351" s="74"/>
      <c r="ASQ351" s="74"/>
      <c r="ASR351" s="74"/>
      <c r="ASS351" s="74"/>
      <c r="AST351" s="74"/>
      <c r="ASU351" s="74"/>
      <c r="ASV351" s="74"/>
      <c r="ASW351" s="74"/>
      <c r="ASX351" s="74"/>
      <c r="ASY351" s="74"/>
      <c r="ASZ351" s="74"/>
      <c r="ATA351" s="74"/>
      <c r="ATB351" s="74"/>
      <c r="ATC351" s="74"/>
      <c r="ATD351" s="74"/>
      <c r="ATE351" s="74"/>
      <c r="ATF351" s="74"/>
      <c r="ATG351" s="74"/>
      <c r="ATH351" s="74"/>
      <c r="ATI351" s="74"/>
      <c r="ATJ351" s="74"/>
      <c r="ATK351" s="74"/>
      <c r="ATL351" s="74"/>
      <c r="ATM351" s="74"/>
      <c r="ATN351" s="74"/>
      <c r="ATO351" s="74"/>
      <c r="ATP351" s="74"/>
      <c r="ATQ351" s="74"/>
      <c r="ATR351" s="74"/>
      <c r="ATS351" s="74"/>
      <c r="ATT351" s="74"/>
      <c r="ATU351" s="74"/>
      <c r="ATV351" s="74"/>
      <c r="ATW351" s="74"/>
      <c r="ATX351" s="74"/>
      <c r="ATY351" s="74"/>
      <c r="ATZ351" s="74"/>
      <c r="AUA351" s="74"/>
      <c r="AUB351" s="74"/>
      <c r="AUC351" s="74"/>
      <c r="AUD351" s="74"/>
      <c r="AUE351" s="74"/>
      <c r="AUF351" s="74"/>
      <c r="AUG351" s="74"/>
      <c r="AUH351" s="74"/>
      <c r="AUI351" s="74"/>
      <c r="AUJ351" s="74"/>
      <c r="AUK351" s="74"/>
      <c r="AUL351" s="74"/>
      <c r="AUM351" s="74"/>
      <c r="AUN351" s="74"/>
      <c r="AUO351" s="74"/>
      <c r="AUP351" s="74"/>
      <c r="AUQ351" s="74"/>
      <c r="AUR351" s="74"/>
      <c r="AUS351" s="74"/>
      <c r="AUT351" s="74"/>
      <c r="AUU351" s="74"/>
      <c r="AUV351" s="74"/>
      <c r="AUW351" s="74"/>
      <c r="AUX351" s="74"/>
      <c r="AUY351" s="74"/>
      <c r="AUZ351" s="74"/>
      <c r="AVA351" s="74"/>
      <c r="AVB351" s="74"/>
      <c r="AVC351" s="74"/>
      <c r="AVD351" s="74"/>
      <c r="AVE351" s="74"/>
      <c r="AVF351" s="74"/>
      <c r="AVG351" s="74"/>
      <c r="AVH351" s="74"/>
      <c r="AVI351" s="74"/>
      <c r="AVJ351" s="74"/>
      <c r="AVK351" s="74"/>
      <c r="AVL351" s="74"/>
      <c r="AVM351" s="74"/>
      <c r="AVN351" s="74"/>
      <c r="AVO351" s="74"/>
      <c r="AVP351" s="74"/>
      <c r="AVQ351" s="74"/>
      <c r="AVR351" s="74"/>
      <c r="AVS351" s="74"/>
      <c r="AVT351" s="74"/>
      <c r="AVU351" s="74"/>
      <c r="AVV351" s="74"/>
      <c r="AVW351" s="74"/>
      <c r="AVX351" s="74"/>
      <c r="AVY351" s="74"/>
      <c r="AVZ351" s="74"/>
      <c r="AWA351" s="74"/>
      <c r="AWB351" s="74"/>
      <c r="AWC351" s="74"/>
      <c r="AWD351" s="74"/>
      <c r="AWE351" s="74"/>
      <c r="AWF351" s="74"/>
      <c r="AWG351" s="74"/>
      <c r="AWH351" s="74"/>
      <c r="AWI351" s="74"/>
      <c r="AWJ351" s="74"/>
      <c r="AWK351" s="74"/>
      <c r="AWL351" s="74"/>
      <c r="AWM351" s="74"/>
      <c r="AWN351" s="74"/>
      <c r="AWO351" s="74"/>
      <c r="AWP351" s="74"/>
      <c r="AWQ351" s="74"/>
      <c r="AWR351" s="74"/>
      <c r="AWS351" s="74"/>
      <c r="AWT351" s="74"/>
      <c r="AWU351" s="74"/>
      <c r="AWV351" s="74"/>
      <c r="AWW351" s="74"/>
      <c r="AWX351" s="74"/>
      <c r="AWY351" s="74"/>
      <c r="AWZ351" s="74"/>
      <c r="AXA351" s="74"/>
      <c r="AXB351" s="74"/>
      <c r="AXC351" s="74"/>
      <c r="AXD351" s="74"/>
      <c r="AXE351" s="74"/>
      <c r="AXF351" s="74"/>
      <c r="AXG351" s="74"/>
      <c r="AXH351" s="74"/>
      <c r="AXI351" s="74"/>
      <c r="AXJ351" s="74"/>
      <c r="AXK351" s="74"/>
      <c r="AXL351" s="74"/>
      <c r="AXM351" s="74"/>
      <c r="AXN351" s="74"/>
      <c r="AXO351" s="74"/>
      <c r="AXP351" s="74"/>
      <c r="AXQ351" s="74"/>
      <c r="AXR351" s="74"/>
      <c r="AXS351" s="74"/>
      <c r="AXT351" s="74"/>
      <c r="AXU351" s="74"/>
      <c r="AXV351" s="74"/>
      <c r="AXW351" s="74"/>
      <c r="AXX351" s="74"/>
      <c r="AXY351" s="74"/>
      <c r="AXZ351" s="74"/>
      <c r="AYA351" s="74"/>
      <c r="AYB351" s="74"/>
      <c r="AYC351" s="74"/>
      <c r="AYD351" s="74"/>
      <c r="AYE351" s="74"/>
      <c r="AYF351" s="74"/>
      <c r="AYG351" s="74"/>
      <c r="AYH351" s="74"/>
      <c r="AYI351" s="74"/>
      <c r="AYJ351" s="74"/>
      <c r="AYK351" s="74"/>
      <c r="AYL351" s="74"/>
      <c r="AYM351" s="74"/>
      <c r="AYN351" s="74"/>
      <c r="AYO351" s="74"/>
      <c r="AYP351" s="74"/>
      <c r="AYQ351" s="74"/>
      <c r="AYR351" s="74"/>
      <c r="AYS351" s="74"/>
      <c r="AYT351" s="74"/>
      <c r="AYU351" s="74"/>
      <c r="AYV351" s="74"/>
      <c r="AYW351" s="74"/>
      <c r="AYX351" s="74"/>
      <c r="AYY351" s="74"/>
      <c r="AYZ351" s="74"/>
      <c r="AZA351" s="74"/>
      <c r="AZB351" s="74"/>
      <c r="AZC351" s="74"/>
      <c r="AZD351" s="74"/>
      <c r="AZE351" s="74"/>
      <c r="AZF351" s="74"/>
      <c r="AZG351" s="74"/>
      <c r="AZH351" s="74"/>
      <c r="AZI351" s="74"/>
      <c r="AZJ351" s="74"/>
      <c r="AZK351" s="74"/>
      <c r="AZL351" s="74"/>
      <c r="AZM351" s="74"/>
      <c r="AZN351" s="74"/>
      <c r="AZO351" s="74"/>
      <c r="AZP351" s="74"/>
      <c r="AZQ351" s="74"/>
      <c r="AZR351" s="74"/>
      <c r="AZS351" s="74"/>
      <c r="AZT351" s="74"/>
      <c r="AZU351" s="74"/>
      <c r="AZV351" s="74"/>
      <c r="AZW351" s="74"/>
      <c r="AZX351" s="74"/>
      <c r="AZY351" s="74"/>
      <c r="AZZ351" s="74"/>
      <c r="BAA351" s="74"/>
      <c r="BAB351" s="74"/>
      <c r="BAC351" s="74"/>
      <c r="BAD351" s="74"/>
      <c r="BAE351" s="74"/>
      <c r="BAF351" s="74"/>
      <c r="BAG351" s="74"/>
      <c r="BAH351" s="74"/>
      <c r="BAI351" s="74"/>
      <c r="BAJ351" s="74"/>
      <c r="BAK351" s="74"/>
      <c r="BAL351" s="74"/>
      <c r="BAM351" s="74"/>
      <c r="BAN351" s="74"/>
      <c r="BAO351" s="74"/>
      <c r="BAP351" s="74"/>
      <c r="BAQ351" s="74"/>
      <c r="BAR351" s="74"/>
      <c r="BAS351" s="74"/>
      <c r="BAT351" s="74"/>
      <c r="BAU351" s="74"/>
      <c r="BAV351" s="74"/>
      <c r="BAW351" s="74"/>
      <c r="BAX351" s="74"/>
      <c r="BAY351" s="74"/>
      <c r="BAZ351" s="74"/>
      <c r="BBA351" s="74"/>
      <c r="BBB351" s="130"/>
    </row>
    <row r="352" s="47" customFormat="1" spans="1:1406">
      <c r="A352" s="117"/>
      <c r="B352" s="118" t="s">
        <v>640</v>
      </c>
      <c r="C352" s="98">
        <v>94.3333333333333</v>
      </c>
      <c r="D352" s="120"/>
      <c r="E352" s="99"/>
      <c r="F352" s="107"/>
      <c r="G352" s="100"/>
      <c r="H352" s="119"/>
      <c r="I352" s="104"/>
      <c r="J352" s="104"/>
      <c r="K352" s="126"/>
      <c r="L352" s="126"/>
      <c r="M352" s="128"/>
      <c r="N352" s="75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  <c r="FS352" s="74"/>
      <c r="FT352" s="74"/>
      <c r="FU352" s="74"/>
      <c r="FV352" s="74"/>
      <c r="FW352" s="74"/>
      <c r="FX352" s="74"/>
      <c r="FY352" s="74"/>
      <c r="FZ352" s="74"/>
      <c r="GA352" s="74"/>
      <c r="GB352" s="74"/>
      <c r="GC352" s="74"/>
      <c r="GD352" s="74"/>
      <c r="GE352" s="74"/>
      <c r="GF352" s="74"/>
      <c r="GG352" s="74"/>
      <c r="GH352" s="74"/>
      <c r="GI352" s="74"/>
      <c r="GJ352" s="74"/>
      <c r="GK352" s="74"/>
      <c r="GL352" s="74"/>
      <c r="GM352" s="74"/>
      <c r="GN352" s="74"/>
      <c r="GO352" s="74"/>
      <c r="GP352" s="74"/>
      <c r="GQ352" s="74"/>
      <c r="GR352" s="74"/>
      <c r="GS352" s="74"/>
      <c r="GT352" s="74"/>
      <c r="GU352" s="74"/>
      <c r="GV352" s="74"/>
      <c r="GW352" s="74"/>
      <c r="GX352" s="74"/>
      <c r="GY352" s="74"/>
      <c r="GZ352" s="74"/>
      <c r="HA352" s="74"/>
      <c r="HB352" s="74"/>
      <c r="HC352" s="74"/>
      <c r="HD352" s="74"/>
      <c r="HE352" s="74"/>
      <c r="HF352" s="74"/>
      <c r="HG352" s="74"/>
      <c r="HH352" s="74"/>
      <c r="HI352" s="74"/>
      <c r="HJ352" s="74"/>
      <c r="HK352" s="74"/>
      <c r="HL352" s="74"/>
      <c r="HM352" s="74"/>
      <c r="HN352" s="74"/>
      <c r="HO352" s="74"/>
      <c r="HP352" s="74"/>
      <c r="HQ352" s="74"/>
      <c r="HR352" s="74"/>
      <c r="HS352" s="74"/>
      <c r="HT352" s="74"/>
      <c r="HU352" s="74"/>
      <c r="HV352" s="74"/>
      <c r="HW352" s="74"/>
      <c r="HX352" s="74"/>
      <c r="HY352" s="74"/>
      <c r="HZ352" s="74"/>
      <c r="IA352" s="74"/>
      <c r="IB352" s="74"/>
      <c r="IC352" s="74"/>
      <c r="ID352" s="74"/>
      <c r="IE352" s="74"/>
      <c r="IF352" s="74"/>
      <c r="IG352" s="74"/>
      <c r="IH352" s="74"/>
      <c r="II352" s="74"/>
      <c r="IJ352" s="74"/>
      <c r="IK352" s="74"/>
      <c r="IL352" s="74"/>
      <c r="IM352" s="74"/>
      <c r="IN352" s="74"/>
      <c r="IO352" s="74"/>
      <c r="IP352" s="74"/>
      <c r="IQ352" s="74"/>
      <c r="IR352" s="74"/>
      <c r="IS352" s="74"/>
      <c r="IT352" s="74"/>
      <c r="IU352" s="74"/>
      <c r="IV352" s="74"/>
      <c r="IW352" s="74"/>
      <c r="IX352" s="74"/>
      <c r="IY352" s="74"/>
      <c r="IZ352" s="74"/>
      <c r="JA352" s="74"/>
      <c r="JB352" s="74"/>
      <c r="JC352" s="74"/>
      <c r="JD352" s="74"/>
      <c r="JE352" s="74"/>
      <c r="JF352" s="74"/>
      <c r="JG352" s="74"/>
      <c r="JH352" s="74"/>
      <c r="JI352" s="74"/>
      <c r="JJ352" s="74"/>
      <c r="JK352" s="74"/>
      <c r="JL352" s="74"/>
      <c r="JM352" s="74"/>
      <c r="JN352" s="74"/>
      <c r="JO352" s="74"/>
      <c r="JP352" s="74"/>
      <c r="JQ352" s="74"/>
      <c r="JR352" s="74"/>
      <c r="JS352" s="74"/>
      <c r="JT352" s="74"/>
      <c r="JU352" s="74"/>
      <c r="JV352" s="74"/>
      <c r="JW352" s="74"/>
      <c r="JX352" s="74"/>
      <c r="JY352" s="74"/>
      <c r="JZ352" s="74"/>
      <c r="KA352" s="74"/>
      <c r="KB352" s="74"/>
      <c r="KC352" s="74"/>
      <c r="KD352" s="74"/>
      <c r="KE352" s="74"/>
      <c r="KF352" s="74"/>
      <c r="KG352" s="74"/>
      <c r="KH352" s="74"/>
      <c r="KI352" s="74"/>
      <c r="KJ352" s="74"/>
      <c r="KK352" s="74"/>
      <c r="KL352" s="74"/>
      <c r="KM352" s="74"/>
      <c r="KN352" s="74"/>
      <c r="KO352" s="74"/>
      <c r="KP352" s="74"/>
      <c r="KQ352" s="74"/>
      <c r="KR352" s="74"/>
      <c r="KS352" s="74"/>
      <c r="KT352" s="74"/>
      <c r="KU352" s="74"/>
      <c r="KV352" s="74"/>
      <c r="KW352" s="74"/>
      <c r="KX352" s="74"/>
      <c r="KY352" s="74"/>
      <c r="KZ352" s="74"/>
      <c r="LA352" s="74"/>
      <c r="LB352" s="74"/>
      <c r="LC352" s="74"/>
      <c r="LD352" s="74"/>
      <c r="LE352" s="74"/>
      <c r="LF352" s="74"/>
      <c r="LG352" s="74"/>
      <c r="LH352" s="74"/>
      <c r="LI352" s="74"/>
      <c r="LJ352" s="74"/>
      <c r="LK352" s="74"/>
      <c r="LL352" s="74"/>
      <c r="LM352" s="74"/>
      <c r="LN352" s="74"/>
      <c r="LO352" s="74"/>
      <c r="LP352" s="74"/>
      <c r="LQ352" s="74"/>
      <c r="LR352" s="74"/>
      <c r="LS352" s="74"/>
      <c r="LT352" s="74"/>
      <c r="LU352" s="74"/>
      <c r="LV352" s="74"/>
      <c r="LW352" s="74"/>
      <c r="LX352" s="74"/>
      <c r="LY352" s="74"/>
      <c r="LZ352" s="74"/>
      <c r="MA352" s="74"/>
      <c r="MB352" s="74"/>
      <c r="MC352" s="74"/>
      <c r="MD352" s="74"/>
      <c r="ME352" s="74"/>
      <c r="MF352" s="74"/>
      <c r="MG352" s="74"/>
      <c r="MH352" s="74"/>
      <c r="MI352" s="74"/>
      <c r="MJ352" s="74"/>
      <c r="MK352" s="74"/>
      <c r="ML352" s="74"/>
      <c r="MM352" s="74"/>
      <c r="MN352" s="74"/>
      <c r="MO352" s="74"/>
      <c r="MP352" s="74"/>
      <c r="MQ352" s="74"/>
      <c r="MR352" s="74"/>
      <c r="MS352" s="74"/>
      <c r="MT352" s="74"/>
      <c r="MU352" s="74"/>
      <c r="MV352" s="74"/>
      <c r="MW352" s="74"/>
      <c r="MX352" s="74"/>
      <c r="MY352" s="74"/>
      <c r="MZ352" s="74"/>
      <c r="NA352" s="74"/>
      <c r="NB352" s="74"/>
      <c r="NC352" s="74"/>
      <c r="ND352" s="74"/>
      <c r="NE352" s="74"/>
      <c r="NF352" s="74"/>
      <c r="NG352" s="74"/>
      <c r="NH352" s="74"/>
      <c r="NI352" s="74"/>
      <c r="NJ352" s="74"/>
      <c r="NK352" s="74"/>
      <c r="NL352" s="74"/>
      <c r="NM352" s="74"/>
      <c r="NN352" s="74"/>
      <c r="NO352" s="74"/>
      <c r="NP352" s="74"/>
      <c r="NQ352" s="74"/>
      <c r="NR352" s="74"/>
      <c r="NS352" s="74"/>
      <c r="NT352" s="74"/>
      <c r="NU352" s="74"/>
      <c r="NV352" s="74"/>
      <c r="NW352" s="74"/>
      <c r="NX352" s="74"/>
      <c r="NY352" s="74"/>
      <c r="NZ352" s="74"/>
      <c r="OA352" s="74"/>
      <c r="OB352" s="74"/>
      <c r="OC352" s="74"/>
      <c r="OD352" s="74"/>
      <c r="OE352" s="74"/>
      <c r="OF352" s="74"/>
      <c r="OG352" s="74"/>
      <c r="OH352" s="74"/>
      <c r="OI352" s="74"/>
      <c r="OJ352" s="74"/>
      <c r="OK352" s="74"/>
      <c r="OL352" s="74"/>
      <c r="OM352" s="74"/>
      <c r="ON352" s="74"/>
      <c r="OO352" s="74"/>
      <c r="OP352" s="74"/>
      <c r="OQ352" s="74"/>
      <c r="OR352" s="74"/>
      <c r="OS352" s="74"/>
      <c r="OT352" s="74"/>
      <c r="OU352" s="74"/>
      <c r="OV352" s="74"/>
      <c r="OW352" s="74"/>
      <c r="OX352" s="74"/>
      <c r="OY352" s="74"/>
      <c r="OZ352" s="74"/>
      <c r="PA352" s="74"/>
      <c r="PB352" s="74"/>
      <c r="PC352" s="74"/>
      <c r="PD352" s="74"/>
      <c r="PE352" s="74"/>
      <c r="PF352" s="74"/>
      <c r="PG352" s="74"/>
      <c r="PH352" s="74"/>
      <c r="PI352" s="74"/>
      <c r="PJ352" s="74"/>
      <c r="PK352" s="74"/>
      <c r="PL352" s="74"/>
      <c r="PM352" s="74"/>
      <c r="PN352" s="74"/>
      <c r="PO352" s="74"/>
      <c r="PP352" s="74"/>
      <c r="PQ352" s="74"/>
      <c r="PR352" s="74"/>
      <c r="PS352" s="74"/>
      <c r="PT352" s="74"/>
      <c r="PU352" s="74"/>
      <c r="PV352" s="74"/>
      <c r="PW352" s="74"/>
      <c r="PX352" s="74"/>
      <c r="PY352" s="74"/>
      <c r="PZ352" s="74"/>
      <c r="QA352" s="74"/>
      <c r="QB352" s="74"/>
      <c r="QC352" s="74"/>
      <c r="QD352" s="74"/>
      <c r="QE352" s="74"/>
      <c r="QF352" s="74"/>
      <c r="QG352" s="74"/>
      <c r="QH352" s="74"/>
      <c r="QI352" s="74"/>
      <c r="QJ352" s="74"/>
      <c r="QK352" s="74"/>
      <c r="QL352" s="74"/>
      <c r="QM352" s="74"/>
      <c r="QN352" s="74"/>
      <c r="QO352" s="74"/>
      <c r="QP352" s="74"/>
      <c r="QQ352" s="74"/>
      <c r="QR352" s="74"/>
      <c r="QS352" s="74"/>
      <c r="QT352" s="74"/>
      <c r="QU352" s="74"/>
      <c r="QV352" s="74"/>
      <c r="QW352" s="74"/>
      <c r="QX352" s="74"/>
      <c r="QY352" s="74"/>
      <c r="QZ352" s="74"/>
      <c r="RA352" s="74"/>
      <c r="RB352" s="74"/>
      <c r="RC352" s="74"/>
      <c r="RD352" s="74"/>
      <c r="RE352" s="74"/>
      <c r="RF352" s="74"/>
      <c r="RG352" s="74"/>
      <c r="RH352" s="74"/>
      <c r="RI352" s="74"/>
      <c r="RJ352" s="74"/>
      <c r="RK352" s="74"/>
      <c r="RL352" s="74"/>
      <c r="RM352" s="74"/>
      <c r="RN352" s="74"/>
      <c r="RO352" s="74"/>
      <c r="RP352" s="74"/>
      <c r="RQ352" s="74"/>
      <c r="RR352" s="74"/>
      <c r="RS352" s="74"/>
      <c r="RT352" s="74"/>
      <c r="RU352" s="74"/>
      <c r="RV352" s="74"/>
      <c r="RW352" s="74"/>
      <c r="RX352" s="74"/>
      <c r="RY352" s="74"/>
      <c r="RZ352" s="74"/>
      <c r="SA352" s="74"/>
      <c r="SB352" s="74"/>
      <c r="SC352" s="74"/>
      <c r="SD352" s="74"/>
      <c r="SE352" s="74"/>
      <c r="SF352" s="74"/>
      <c r="SG352" s="74"/>
      <c r="SH352" s="74"/>
      <c r="SI352" s="74"/>
      <c r="SJ352" s="74"/>
      <c r="SK352" s="74"/>
      <c r="SL352" s="74"/>
      <c r="SM352" s="74"/>
      <c r="SN352" s="74"/>
      <c r="SO352" s="74"/>
      <c r="SP352" s="74"/>
      <c r="SQ352" s="74"/>
      <c r="SR352" s="74"/>
      <c r="SS352" s="74"/>
      <c r="ST352" s="74"/>
      <c r="SU352" s="74"/>
      <c r="SV352" s="74"/>
      <c r="SW352" s="74"/>
      <c r="SX352" s="74"/>
      <c r="SY352" s="74"/>
      <c r="SZ352" s="74"/>
      <c r="TA352" s="74"/>
      <c r="TB352" s="74"/>
      <c r="TC352" s="74"/>
      <c r="TD352" s="74"/>
      <c r="TE352" s="74"/>
      <c r="TF352" s="74"/>
      <c r="TG352" s="74"/>
      <c r="TH352" s="74"/>
      <c r="TI352" s="74"/>
      <c r="TJ352" s="74"/>
      <c r="TK352" s="74"/>
      <c r="TL352" s="74"/>
      <c r="TM352" s="74"/>
      <c r="TN352" s="74"/>
      <c r="TO352" s="74"/>
      <c r="TP352" s="74"/>
      <c r="TQ352" s="74"/>
      <c r="TR352" s="74"/>
      <c r="TS352" s="74"/>
      <c r="TT352" s="74"/>
      <c r="TU352" s="74"/>
      <c r="TV352" s="74"/>
      <c r="TW352" s="74"/>
      <c r="TX352" s="74"/>
      <c r="TY352" s="74"/>
      <c r="TZ352" s="74"/>
      <c r="UA352" s="74"/>
      <c r="UB352" s="74"/>
      <c r="UC352" s="74"/>
      <c r="UD352" s="74"/>
      <c r="UE352" s="74"/>
      <c r="UF352" s="74"/>
      <c r="UG352" s="74"/>
      <c r="UH352" s="74"/>
      <c r="UI352" s="74"/>
      <c r="UJ352" s="74"/>
      <c r="UK352" s="74"/>
      <c r="UL352" s="74"/>
      <c r="UM352" s="74"/>
      <c r="UN352" s="74"/>
      <c r="UO352" s="74"/>
      <c r="UP352" s="74"/>
      <c r="UQ352" s="74"/>
      <c r="UR352" s="74"/>
      <c r="US352" s="74"/>
      <c r="UT352" s="74"/>
      <c r="UU352" s="74"/>
      <c r="UV352" s="74"/>
      <c r="UW352" s="74"/>
      <c r="UX352" s="74"/>
      <c r="UY352" s="74"/>
      <c r="UZ352" s="74"/>
      <c r="VA352" s="74"/>
      <c r="VB352" s="74"/>
      <c r="VC352" s="74"/>
      <c r="VD352" s="74"/>
      <c r="VE352" s="74"/>
      <c r="VF352" s="74"/>
      <c r="VG352" s="74"/>
      <c r="VH352" s="74"/>
      <c r="VI352" s="74"/>
      <c r="VJ352" s="74"/>
      <c r="VK352" s="74"/>
      <c r="VL352" s="74"/>
      <c r="VM352" s="74"/>
      <c r="VN352" s="74"/>
      <c r="VO352" s="74"/>
      <c r="VP352" s="74"/>
      <c r="VQ352" s="74"/>
      <c r="VR352" s="74"/>
      <c r="VS352" s="74"/>
      <c r="VT352" s="74"/>
      <c r="VU352" s="74"/>
      <c r="VV352" s="74"/>
      <c r="VW352" s="74"/>
      <c r="VX352" s="74"/>
      <c r="VY352" s="74"/>
      <c r="VZ352" s="74"/>
      <c r="WA352" s="74"/>
      <c r="WB352" s="74"/>
      <c r="WC352" s="74"/>
      <c r="WD352" s="74"/>
      <c r="WE352" s="74"/>
      <c r="WF352" s="74"/>
      <c r="WG352" s="74"/>
      <c r="WH352" s="74"/>
      <c r="WI352" s="74"/>
      <c r="WJ352" s="74"/>
      <c r="WK352" s="74"/>
      <c r="WL352" s="74"/>
      <c r="WM352" s="74"/>
      <c r="WN352" s="74"/>
      <c r="WO352" s="74"/>
      <c r="WP352" s="74"/>
      <c r="WQ352" s="74"/>
      <c r="WR352" s="74"/>
      <c r="WS352" s="74"/>
      <c r="WT352" s="74"/>
      <c r="WU352" s="74"/>
      <c r="WV352" s="74"/>
      <c r="WW352" s="74"/>
      <c r="WX352" s="74"/>
      <c r="WY352" s="74"/>
      <c r="WZ352" s="74"/>
      <c r="XA352" s="74"/>
      <c r="XB352" s="74"/>
      <c r="XC352" s="74"/>
      <c r="XD352" s="74"/>
      <c r="XE352" s="74"/>
      <c r="XF352" s="74"/>
      <c r="XG352" s="74"/>
      <c r="XH352" s="74"/>
      <c r="XI352" s="74"/>
      <c r="XJ352" s="74"/>
      <c r="XK352" s="74"/>
      <c r="XL352" s="74"/>
      <c r="XM352" s="74"/>
      <c r="XN352" s="74"/>
      <c r="XO352" s="74"/>
      <c r="XP352" s="74"/>
      <c r="XQ352" s="74"/>
      <c r="XR352" s="74"/>
      <c r="XS352" s="74"/>
      <c r="XT352" s="74"/>
      <c r="XU352" s="74"/>
      <c r="XV352" s="74"/>
      <c r="XW352" s="74"/>
      <c r="XX352" s="74"/>
      <c r="XY352" s="74"/>
      <c r="XZ352" s="74"/>
      <c r="YA352" s="74"/>
      <c r="YB352" s="74"/>
      <c r="YC352" s="74"/>
      <c r="YD352" s="74"/>
      <c r="YE352" s="74"/>
      <c r="YF352" s="74"/>
      <c r="YG352" s="74"/>
      <c r="YH352" s="74"/>
      <c r="YI352" s="74"/>
      <c r="YJ352" s="74"/>
      <c r="YK352" s="74"/>
      <c r="YL352" s="74"/>
      <c r="YM352" s="74"/>
      <c r="YN352" s="74"/>
      <c r="YO352" s="74"/>
      <c r="YP352" s="74"/>
      <c r="YQ352" s="74"/>
      <c r="YR352" s="74"/>
      <c r="YS352" s="74"/>
      <c r="YT352" s="74"/>
      <c r="YU352" s="74"/>
      <c r="YV352" s="74"/>
      <c r="YW352" s="74"/>
      <c r="YX352" s="74"/>
      <c r="YY352" s="74"/>
      <c r="YZ352" s="74"/>
      <c r="ZA352" s="74"/>
      <c r="ZB352" s="74"/>
      <c r="ZC352" s="74"/>
      <c r="ZD352" s="74"/>
      <c r="ZE352" s="74"/>
      <c r="ZF352" s="74"/>
      <c r="ZG352" s="74"/>
      <c r="ZH352" s="74"/>
      <c r="ZI352" s="74"/>
      <c r="ZJ352" s="74"/>
      <c r="ZK352" s="74"/>
      <c r="ZL352" s="74"/>
      <c r="ZM352" s="74"/>
      <c r="ZN352" s="74"/>
      <c r="ZO352" s="74"/>
      <c r="ZP352" s="74"/>
      <c r="ZQ352" s="74"/>
      <c r="ZR352" s="74"/>
      <c r="ZS352" s="74"/>
      <c r="ZT352" s="74"/>
      <c r="ZU352" s="74"/>
      <c r="ZV352" s="74"/>
      <c r="ZW352" s="74"/>
      <c r="ZX352" s="74"/>
      <c r="ZY352" s="74"/>
      <c r="ZZ352" s="74"/>
      <c r="AAA352" s="74"/>
      <c r="AAB352" s="74"/>
      <c r="AAC352" s="74"/>
      <c r="AAD352" s="74"/>
      <c r="AAE352" s="74"/>
      <c r="AAF352" s="74"/>
      <c r="AAG352" s="74"/>
      <c r="AAH352" s="74"/>
      <c r="AAI352" s="74"/>
      <c r="AAJ352" s="74"/>
      <c r="AAK352" s="74"/>
      <c r="AAL352" s="74"/>
      <c r="AAM352" s="74"/>
      <c r="AAN352" s="74"/>
      <c r="AAO352" s="74"/>
      <c r="AAP352" s="74"/>
      <c r="AAQ352" s="74"/>
      <c r="AAR352" s="74"/>
      <c r="AAS352" s="74"/>
      <c r="AAT352" s="74"/>
      <c r="AAU352" s="74"/>
      <c r="AAV352" s="74"/>
      <c r="AAW352" s="74"/>
      <c r="AAX352" s="74"/>
      <c r="AAY352" s="74"/>
      <c r="AAZ352" s="74"/>
      <c r="ABA352" s="74"/>
      <c r="ABB352" s="74"/>
      <c r="ABC352" s="74"/>
      <c r="ABD352" s="74"/>
      <c r="ABE352" s="74"/>
      <c r="ABF352" s="74"/>
      <c r="ABG352" s="74"/>
      <c r="ABH352" s="74"/>
      <c r="ABI352" s="74"/>
      <c r="ABJ352" s="74"/>
      <c r="ABK352" s="74"/>
      <c r="ABL352" s="74"/>
      <c r="ABM352" s="74"/>
      <c r="ABN352" s="74"/>
      <c r="ABO352" s="74"/>
      <c r="ABP352" s="74"/>
      <c r="ABQ352" s="74"/>
      <c r="ABR352" s="74"/>
      <c r="ABS352" s="74"/>
      <c r="ABT352" s="74"/>
      <c r="ABU352" s="74"/>
      <c r="ABV352" s="74"/>
      <c r="ABW352" s="74"/>
      <c r="ABX352" s="74"/>
      <c r="ABY352" s="74"/>
      <c r="ABZ352" s="74"/>
      <c r="ACA352" s="74"/>
      <c r="ACB352" s="74"/>
      <c r="ACC352" s="74"/>
      <c r="ACD352" s="74"/>
      <c r="ACE352" s="74"/>
      <c r="ACF352" s="74"/>
      <c r="ACG352" s="74"/>
      <c r="ACH352" s="74"/>
      <c r="ACI352" s="74"/>
      <c r="ACJ352" s="74"/>
      <c r="ACK352" s="74"/>
      <c r="ACL352" s="74"/>
      <c r="ACM352" s="74"/>
      <c r="ACN352" s="74"/>
      <c r="ACO352" s="74"/>
      <c r="ACP352" s="74"/>
      <c r="ACQ352" s="74"/>
      <c r="ACR352" s="74"/>
      <c r="ACS352" s="74"/>
      <c r="ACT352" s="74"/>
      <c r="ACU352" s="74"/>
      <c r="ACV352" s="74"/>
      <c r="ACW352" s="74"/>
      <c r="ACX352" s="74"/>
      <c r="ACY352" s="74"/>
      <c r="ACZ352" s="74"/>
      <c r="ADA352" s="74"/>
      <c r="ADB352" s="74"/>
      <c r="ADC352" s="74"/>
      <c r="ADD352" s="74"/>
      <c r="ADE352" s="74"/>
      <c r="ADF352" s="74"/>
      <c r="ADG352" s="74"/>
      <c r="ADH352" s="74"/>
      <c r="ADI352" s="74"/>
      <c r="ADJ352" s="74"/>
      <c r="ADK352" s="74"/>
      <c r="ADL352" s="74"/>
      <c r="ADM352" s="74"/>
      <c r="ADN352" s="74"/>
      <c r="ADO352" s="74"/>
      <c r="ADP352" s="74"/>
      <c r="ADQ352" s="74"/>
      <c r="ADR352" s="74"/>
      <c r="ADS352" s="74"/>
      <c r="ADT352" s="74"/>
      <c r="ADU352" s="74"/>
      <c r="ADV352" s="74"/>
      <c r="ADW352" s="74"/>
      <c r="ADX352" s="74"/>
      <c r="ADY352" s="74"/>
      <c r="ADZ352" s="74"/>
      <c r="AEA352" s="74"/>
      <c r="AEB352" s="74"/>
      <c r="AEC352" s="74"/>
      <c r="AED352" s="74"/>
      <c r="AEE352" s="74"/>
      <c r="AEF352" s="74"/>
      <c r="AEG352" s="74"/>
      <c r="AEH352" s="74"/>
      <c r="AEI352" s="74"/>
      <c r="AEJ352" s="74"/>
      <c r="AEK352" s="74"/>
      <c r="AEL352" s="74"/>
      <c r="AEM352" s="74"/>
      <c r="AEN352" s="74"/>
      <c r="AEO352" s="74"/>
      <c r="AEP352" s="74"/>
      <c r="AEQ352" s="74"/>
      <c r="AER352" s="74"/>
      <c r="AES352" s="74"/>
      <c r="AET352" s="74"/>
      <c r="AEU352" s="74"/>
      <c r="AEV352" s="74"/>
      <c r="AEW352" s="74"/>
      <c r="AEX352" s="74"/>
      <c r="AEY352" s="74"/>
      <c r="AEZ352" s="74"/>
      <c r="AFA352" s="74"/>
      <c r="AFB352" s="74"/>
      <c r="AFC352" s="74"/>
      <c r="AFD352" s="74"/>
      <c r="AFE352" s="74"/>
      <c r="AFF352" s="74"/>
      <c r="AFG352" s="74"/>
      <c r="AFH352" s="74"/>
      <c r="AFI352" s="74"/>
      <c r="AFJ352" s="74"/>
      <c r="AFK352" s="74"/>
      <c r="AFL352" s="74"/>
      <c r="AFM352" s="74"/>
      <c r="AFN352" s="74"/>
      <c r="AFO352" s="74"/>
      <c r="AFP352" s="74"/>
      <c r="AFQ352" s="74"/>
      <c r="AFR352" s="74"/>
      <c r="AFS352" s="74"/>
      <c r="AFT352" s="74"/>
      <c r="AFU352" s="74"/>
      <c r="AFV352" s="74"/>
      <c r="AFW352" s="74"/>
      <c r="AFX352" s="74"/>
      <c r="AFY352" s="74"/>
      <c r="AFZ352" s="74"/>
      <c r="AGA352" s="74"/>
      <c r="AGB352" s="74"/>
      <c r="AGC352" s="74"/>
      <c r="AGD352" s="74"/>
      <c r="AGE352" s="74"/>
      <c r="AGF352" s="74"/>
      <c r="AGG352" s="74"/>
      <c r="AGH352" s="74"/>
      <c r="AGI352" s="74"/>
      <c r="AGJ352" s="74"/>
      <c r="AGK352" s="74"/>
      <c r="AGL352" s="74"/>
      <c r="AGM352" s="74"/>
      <c r="AGN352" s="74"/>
      <c r="AGO352" s="74"/>
      <c r="AGP352" s="74"/>
      <c r="AGQ352" s="74"/>
      <c r="AGR352" s="74"/>
      <c r="AGS352" s="74"/>
      <c r="AGT352" s="74"/>
      <c r="AGU352" s="74"/>
      <c r="AGV352" s="74"/>
      <c r="AGW352" s="74"/>
      <c r="AGX352" s="74"/>
      <c r="AGY352" s="74"/>
      <c r="AGZ352" s="74"/>
      <c r="AHA352" s="74"/>
      <c r="AHB352" s="74"/>
      <c r="AHC352" s="74"/>
      <c r="AHD352" s="74"/>
      <c r="AHE352" s="74"/>
      <c r="AHF352" s="74"/>
      <c r="AHG352" s="74"/>
      <c r="AHH352" s="74"/>
      <c r="AHI352" s="74"/>
      <c r="AHJ352" s="74"/>
      <c r="AHK352" s="74"/>
      <c r="AHL352" s="74"/>
      <c r="AHM352" s="74"/>
      <c r="AHN352" s="74"/>
      <c r="AHO352" s="74"/>
      <c r="AHP352" s="74"/>
      <c r="AHQ352" s="74"/>
      <c r="AHR352" s="74"/>
      <c r="AHS352" s="74"/>
      <c r="AHT352" s="74"/>
      <c r="AHU352" s="74"/>
      <c r="AHV352" s="74"/>
      <c r="AHW352" s="74"/>
      <c r="AHX352" s="74"/>
      <c r="AHY352" s="74"/>
      <c r="AHZ352" s="74"/>
      <c r="AIA352" s="74"/>
      <c r="AIB352" s="74"/>
      <c r="AIC352" s="74"/>
      <c r="AID352" s="74"/>
      <c r="AIE352" s="74"/>
      <c r="AIF352" s="74"/>
      <c r="AIG352" s="74"/>
      <c r="AIH352" s="74"/>
      <c r="AII352" s="74"/>
      <c r="AIJ352" s="74"/>
      <c r="AIK352" s="74"/>
      <c r="AIL352" s="74"/>
      <c r="AIM352" s="74"/>
      <c r="AIN352" s="74"/>
      <c r="AIO352" s="74"/>
      <c r="AIP352" s="74"/>
      <c r="AIQ352" s="74"/>
      <c r="AIR352" s="74"/>
      <c r="AIS352" s="74"/>
      <c r="AIT352" s="74"/>
      <c r="AIU352" s="74"/>
      <c r="AIV352" s="74"/>
      <c r="AIW352" s="74"/>
      <c r="AIX352" s="74"/>
      <c r="AIY352" s="74"/>
      <c r="AIZ352" s="74"/>
      <c r="AJA352" s="74"/>
      <c r="AJB352" s="74"/>
      <c r="AJC352" s="74"/>
      <c r="AJD352" s="74"/>
      <c r="AJE352" s="74"/>
      <c r="AJF352" s="74"/>
      <c r="AJG352" s="74"/>
      <c r="AJH352" s="74"/>
      <c r="AJI352" s="74"/>
      <c r="AJJ352" s="74"/>
      <c r="AJK352" s="74"/>
      <c r="AJL352" s="74"/>
      <c r="AJM352" s="74"/>
      <c r="AJN352" s="74"/>
      <c r="AJO352" s="74"/>
      <c r="AJP352" s="74"/>
      <c r="AJQ352" s="74"/>
      <c r="AJR352" s="74"/>
      <c r="AJS352" s="74"/>
      <c r="AJT352" s="74"/>
      <c r="AJU352" s="74"/>
      <c r="AJV352" s="74"/>
      <c r="AJW352" s="74"/>
      <c r="AJX352" s="74"/>
      <c r="AJY352" s="74"/>
      <c r="AJZ352" s="74"/>
      <c r="AKA352" s="74"/>
      <c r="AKB352" s="74"/>
      <c r="AKC352" s="74"/>
      <c r="AKD352" s="74"/>
      <c r="AKE352" s="74"/>
      <c r="AKF352" s="74"/>
      <c r="AKG352" s="74"/>
      <c r="AKH352" s="74"/>
      <c r="AKI352" s="74"/>
      <c r="AKJ352" s="74"/>
      <c r="AKK352" s="74"/>
      <c r="AKL352" s="74"/>
      <c r="AKM352" s="74"/>
      <c r="AKN352" s="74"/>
      <c r="AKO352" s="74"/>
      <c r="AKP352" s="74"/>
      <c r="AKQ352" s="74"/>
      <c r="AKR352" s="74"/>
      <c r="AKS352" s="74"/>
      <c r="AKT352" s="74"/>
      <c r="AKU352" s="74"/>
      <c r="AKV352" s="74"/>
      <c r="AKW352" s="74"/>
      <c r="AKX352" s="74"/>
      <c r="AKY352" s="74"/>
      <c r="AKZ352" s="74"/>
      <c r="ALA352" s="74"/>
      <c r="ALB352" s="74"/>
      <c r="ALC352" s="74"/>
      <c r="ALD352" s="74"/>
      <c r="ALE352" s="74"/>
      <c r="ALF352" s="74"/>
      <c r="ALG352" s="74"/>
      <c r="ALH352" s="74"/>
      <c r="ALI352" s="74"/>
      <c r="ALJ352" s="74"/>
      <c r="ALK352" s="74"/>
      <c r="ALL352" s="74"/>
      <c r="ALM352" s="74"/>
      <c r="ALN352" s="74"/>
      <c r="ALO352" s="74"/>
      <c r="ALP352" s="74"/>
      <c r="ALQ352" s="74"/>
      <c r="ALR352" s="74"/>
      <c r="ALS352" s="74"/>
      <c r="ALT352" s="74"/>
      <c r="ALU352" s="74"/>
      <c r="ALV352" s="74"/>
      <c r="ALW352" s="74"/>
      <c r="ALX352" s="74"/>
      <c r="ALY352" s="74"/>
      <c r="ALZ352" s="74"/>
      <c r="AMA352" s="74"/>
      <c r="AMB352" s="74"/>
      <c r="AMC352" s="74"/>
      <c r="AMD352" s="74"/>
      <c r="AME352" s="74"/>
      <c r="AMF352" s="74"/>
      <c r="AMG352" s="74"/>
      <c r="AMH352" s="74"/>
      <c r="AMI352" s="74"/>
      <c r="AMJ352" s="74"/>
      <c r="AMK352" s="74"/>
      <c r="AML352" s="74"/>
      <c r="AMM352" s="74"/>
      <c r="AMN352" s="74"/>
      <c r="AMO352" s="74"/>
      <c r="AMP352" s="74"/>
      <c r="AMQ352" s="74"/>
      <c r="AMR352" s="74"/>
      <c r="AMS352" s="74"/>
      <c r="AMT352" s="74"/>
      <c r="AMU352" s="74"/>
      <c r="AMV352" s="74"/>
      <c r="AMW352" s="74"/>
      <c r="AMX352" s="74"/>
      <c r="AMY352" s="74"/>
      <c r="AMZ352" s="74"/>
      <c r="ANA352" s="74"/>
      <c r="ANB352" s="74"/>
      <c r="ANC352" s="74"/>
      <c r="AND352" s="74"/>
      <c r="ANE352" s="74"/>
      <c r="ANF352" s="74"/>
      <c r="ANG352" s="74"/>
      <c r="ANH352" s="74"/>
      <c r="ANI352" s="74"/>
      <c r="ANJ352" s="74"/>
      <c r="ANK352" s="74"/>
      <c r="ANL352" s="74"/>
      <c r="ANM352" s="74"/>
      <c r="ANN352" s="74"/>
      <c r="ANO352" s="74"/>
      <c r="ANP352" s="74"/>
      <c r="ANQ352" s="74"/>
      <c r="ANR352" s="74"/>
      <c r="ANS352" s="74"/>
      <c r="ANT352" s="74"/>
      <c r="ANU352" s="74"/>
      <c r="ANV352" s="74"/>
      <c r="ANW352" s="74"/>
      <c r="ANX352" s="74"/>
      <c r="ANY352" s="74"/>
      <c r="ANZ352" s="74"/>
      <c r="AOA352" s="74"/>
      <c r="AOB352" s="74"/>
      <c r="AOC352" s="74"/>
      <c r="AOD352" s="74"/>
      <c r="AOE352" s="74"/>
      <c r="AOF352" s="74"/>
      <c r="AOG352" s="74"/>
      <c r="AOH352" s="74"/>
      <c r="AOI352" s="74"/>
      <c r="AOJ352" s="74"/>
      <c r="AOK352" s="74"/>
      <c r="AOL352" s="74"/>
      <c r="AOM352" s="74"/>
      <c r="AON352" s="74"/>
      <c r="AOO352" s="74"/>
      <c r="AOP352" s="74"/>
      <c r="AOQ352" s="74"/>
      <c r="AOR352" s="74"/>
      <c r="AOS352" s="74"/>
      <c r="AOT352" s="74"/>
      <c r="AOU352" s="74"/>
      <c r="AOV352" s="74"/>
      <c r="AOW352" s="74"/>
      <c r="AOX352" s="74"/>
      <c r="AOY352" s="74"/>
      <c r="AOZ352" s="74"/>
      <c r="APA352" s="74"/>
      <c r="APB352" s="74"/>
      <c r="APC352" s="74"/>
      <c r="APD352" s="74"/>
      <c r="APE352" s="74"/>
      <c r="APF352" s="74"/>
      <c r="APG352" s="74"/>
      <c r="APH352" s="74"/>
      <c r="API352" s="74"/>
      <c r="APJ352" s="74"/>
      <c r="APK352" s="74"/>
      <c r="APL352" s="74"/>
      <c r="APM352" s="74"/>
      <c r="APN352" s="74"/>
      <c r="APO352" s="74"/>
      <c r="APP352" s="74"/>
      <c r="APQ352" s="74"/>
      <c r="APR352" s="74"/>
      <c r="APS352" s="74"/>
      <c r="APT352" s="74"/>
      <c r="APU352" s="74"/>
      <c r="APV352" s="74"/>
      <c r="APW352" s="74"/>
      <c r="APX352" s="74"/>
      <c r="APY352" s="74"/>
      <c r="APZ352" s="74"/>
      <c r="AQA352" s="74"/>
      <c r="AQB352" s="74"/>
      <c r="AQC352" s="74"/>
      <c r="AQD352" s="74"/>
      <c r="AQE352" s="74"/>
      <c r="AQF352" s="74"/>
      <c r="AQG352" s="74"/>
      <c r="AQH352" s="74"/>
      <c r="AQI352" s="74"/>
      <c r="AQJ352" s="74"/>
      <c r="AQK352" s="74"/>
      <c r="AQL352" s="74"/>
      <c r="AQM352" s="74"/>
      <c r="AQN352" s="74"/>
      <c r="AQO352" s="74"/>
      <c r="AQP352" s="74"/>
      <c r="AQQ352" s="74"/>
      <c r="AQR352" s="74"/>
      <c r="AQS352" s="74"/>
      <c r="AQT352" s="74"/>
      <c r="AQU352" s="74"/>
      <c r="AQV352" s="74"/>
      <c r="AQW352" s="74"/>
      <c r="AQX352" s="74"/>
      <c r="AQY352" s="74"/>
      <c r="AQZ352" s="74"/>
      <c r="ARA352" s="74"/>
      <c r="ARB352" s="74"/>
      <c r="ARC352" s="74"/>
      <c r="ARD352" s="74"/>
      <c r="ARE352" s="74"/>
      <c r="ARF352" s="74"/>
      <c r="ARG352" s="74"/>
      <c r="ARH352" s="74"/>
      <c r="ARI352" s="74"/>
      <c r="ARJ352" s="74"/>
      <c r="ARK352" s="74"/>
      <c r="ARL352" s="74"/>
      <c r="ARM352" s="74"/>
      <c r="ARN352" s="74"/>
      <c r="ARO352" s="74"/>
      <c r="ARP352" s="74"/>
      <c r="ARQ352" s="74"/>
      <c r="ARR352" s="74"/>
      <c r="ARS352" s="74"/>
      <c r="ART352" s="74"/>
      <c r="ARU352" s="74"/>
      <c r="ARV352" s="74"/>
      <c r="ARW352" s="74"/>
      <c r="ARX352" s="74"/>
      <c r="ARY352" s="74"/>
      <c r="ARZ352" s="74"/>
      <c r="ASA352" s="74"/>
      <c r="ASB352" s="74"/>
      <c r="ASC352" s="74"/>
      <c r="ASD352" s="74"/>
      <c r="ASE352" s="74"/>
      <c r="ASF352" s="74"/>
      <c r="ASG352" s="74"/>
      <c r="ASH352" s="74"/>
      <c r="ASI352" s="74"/>
      <c r="ASJ352" s="74"/>
      <c r="ASK352" s="74"/>
      <c r="ASL352" s="74"/>
      <c r="ASM352" s="74"/>
      <c r="ASN352" s="74"/>
      <c r="ASO352" s="74"/>
      <c r="ASP352" s="74"/>
      <c r="ASQ352" s="74"/>
      <c r="ASR352" s="74"/>
      <c r="ASS352" s="74"/>
      <c r="AST352" s="74"/>
      <c r="ASU352" s="74"/>
      <c r="ASV352" s="74"/>
      <c r="ASW352" s="74"/>
      <c r="ASX352" s="74"/>
      <c r="ASY352" s="74"/>
      <c r="ASZ352" s="74"/>
      <c r="ATA352" s="74"/>
      <c r="ATB352" s="74"/>
      <c r="ATC352" s="74"/>
      <c r="ATD352" s="74"/>
      <c r="ATE352" s="74"/>
      <c r="ATF352" s="74"/>
      <c r="ATG352" s="74"/>
      <c r="ATH352" s="74"/>
      <c r="ATI352" s="74"/>
      <c r="ATJ352" s="74"/>
      <c r="ATK352" s="74"/>
      <c r="ATL352" s="74"/>
      <c r="ATM352" s="74"/>
      <c r="ATN352" s="74"/>
      <c r="ATO352" s="74"/>
      <c r="ATP352" s="74"/>
      <c r="ATQ352" s="74"/>
      <c r="ATR352" s="74"/>
      <c r="ATS352" s="74"/>
      <c r="ATT352" s="74"/>
      <c r="ATU352" s="74"/>
      <c r="ATV352" s="74"/>
      <c r="ATW352" s="74"/>
      <c r="ATX352" s="74"/>
      <c r="ATY352" s="74"/>
      <c r="ATZ352" s="74"/>
      <c r="AUA352" s="74"/>
      <c r="AUB352" s="74"/>
      <c r="AUC352" s="74"/>
      <c r="AUD352" s="74"/>
      <c r="AUE352" s="74"/>
      <c r="AUF352" s="74"/>
      <c r="AUG352" s="74"/>
      <c r="AUH352" s="74"/>
      <c r="AUI352" s="74"/>
      <c r="AUJ352" s="74"/>
      <c r="AUK352" s="74"/>
      <c r="AUL352" s="74"/>
      <c r="AUM352" s="74"/>
      <c r="AUN352" s="74"/>
      <c r="AUO352" s="74"/>
      <c r="AUP352" s="74"/>
      <c r="AUQ352" s="74"/>
      <c r="AUR352" s="74"/>
      <c r="AUS352" s="74"/>
      <c r="AUT352" s="74"/>
      <c r="AUU352" s="74"/>
      <c r="AUV352" s="74"/>
      <c r="AUW352" s="74"/>
      <c r="AUX352" s="74"/>
      <c r="AUY352" s="74"/>
      <c r="AUZ352" s="74"/>
      <c r="AVA352" s="74"/>
      <c r="AVB352" s="74"/>
      <c r="AVC352" s="74"/>
      <c r="AVD352" s="74"/>
      <c r="AVE352" s="74"/>
      <c r="AVF352" s="74"/>
      <c r="AVG352" s="74"/>
      <c r="AVH352" s="74"/>
      <c r="AVI352" s="74"/>
      <c r="AVJ352" s="74"/>
      <c r="AVK352" s="74"/>
      <c r="AVL352" s="74"/>
      <c r="AVM352" s="74"/>
      <c r="AVN352" s="74"/>
      <c r="AVO352" s="74"/>
      <c r="AVP352" s="74"/>
      <c r="AVQ352" s="74"/>
      <c r="AVR352" s="74"/>
      <c r="AVS352" s="74"/>
      <c r="AVT352" s="74"/>
      <c r="AVU352" s="74"/>
      <c r="AVV352" s="74"/>
      <c r="AVW352" s="74"/>
      <c r="AVX352" s="74"/>
      <c r="AVY352" s="74"/>
      <c r="AVZ352" s="74"/>
      <c r="AWA352" s="74"/>
      <c r="AWB352" s="74"/>
      <c r="AWC352" s="74"/>
      <c r="AWD352" s="74"/>
      <c r="AWE352" s="74"/>
      <c r="AWF352" s="74"/>
      <c r="AWG352" s="74"/>
      <c r="AWH352" s="74"/>
      <c r="AWI352" s="74"/>
      <c r="AWJ352" s="74"/>
      <c r="AWK352" s="74"/>
      <c r="AWL352" s="74"/>
      <c r="AWM352" s="74"/>
      <c r="AWN352" s="74"/>
      <c r="AWO352" s="74"/>
      <c r="AWP352" s="74"/>
      <c r="AWQ352" s="74"/>
      <c r="AWR352" s="74"/>
      <c r="AWS352" s="74"/>
      <c r="AWT352" s="74"/>
      <c r="AWU352" s="74"/>
      <c r="AWV352" s="74"/>
      <c r="AWW352" s="74"/>
      <c r="AWX352" s="74"/>
      <c r="AWY352" s="74"/>
      <c r="AWZ352" s="74"/>
      <c r="AXA352" s="74"/>
      <c r="AXB352" s="74"/>
      <c r="AXC352" s="74"/>
      <c r="AXD352" s="74"/>
      <c r="AXE352" s="74"/>
      <c r="AXF352" s="74"/>
      <c r="AXG352" s="74"/>
      <c r="AXH352" s="74"/>
      <c r="AXI352" s="74"/>
      <c r="AXJ352" s="74"/>
      <c r="AXK352" s="74"/>
      <c r="AXL352" s="74"/>
      <c r="AXM352" s="74"/>
      <c r="AXN352" s="74"/>
      <c r="AXO352" s="74"/>
      <c r="AXP352" s="74"/>
      <c r="AXQ352" s="74"/>
      <c r="AXR352" s="74"/>
      <c r="AXS352" s="74"/>
      <c r="AXT352" s="74"/>
      <c r="AXU352" s="74"/>
      <c r="AXV352" s="74"/>
      <c r="AXW352" s="74"/>
      <c r="AXX352" s="74"/>
      <c r="AXY352" s="74"/>
      <c r="AXZ352" s="74"/>
      <c r="AYA352" s="74"/>
      <c r="AYB352" s="74"/>
      <c r="AYC352" s="74"/>
      <c r="AYD352" s="74"/>
      <c r="AYE352" s="74"/>
      <c r="AYF352" s="74"/>
      <c r="AYG352" s="74"/>
      <c r="AYH352" s="74"/>
      <c r="AYI352" s="74"/>
      <c r="AYJ352" s="74"/>
      <c r="AYK352" s="74"/>
      <c r="AYL352" s="74"/>
      <c r="AYM352" s="74"/>
      <c r="AYN352" s="74"/>
      <c r="AYO352" s="74"/>
      <c r="AYP352" s="74"/>
      <c r="AYQ352" s="74"/>
      <c r="AYR352" s="74"/>
      <c r="AYS352" s="74"/>
      <c r="AYT352" s="74"/>
      <c r="AYU352" s="74"/>
      <c r="AYV352" s="74"/>
      <c r="AYW352" s="74"/>
      <c r="AYX352" s="74"/>
      <c r="AYY352" s="74"/>
      <c r="AYZ352" s="74"/>
      <c r="AZA352" s="74"/>
      <c r="AZB352" s="74"/>
      <c r="AZC352" s="74"/>
      <c r="AZD352" s="74"/>
      <c r="AZE352" s="74"/>
      <c r="AZF352" s="74"/>
      <c r="AZG352" s="74"/>
      <c r="AZH352" s="74"/>
      <c r="AZI352" s="74"/>
      <c r="AZJ352" s="74"/>
      <c r="AZK352" s="74"/>
      <c r="AZL352" s="74"/>
      <c r="AZM352" s="74"/>
      <c r="AZN352" s="74"/>
      <c r="AZO352" s="74"/>
      <c r="AZP352" s="74"/>
      <c r="AZQ352" s="74"/>
      <c r="AZR352" s="74"/>
      <c r="AZS352" s="74"/>
      <c r="AZT352" s="74"/>
      <c r="AZU352" s="74"/>
      <c r="AZV352" s="74"/>
      <c r="AZW352" s="74"/>
      <c r="AZX352" s="74"/>
      <c r="AZY352" s="74"/>
      <c r="AZZ352" s="74"/>
      <c r="BAA352" s="74"/>
      <c r="BAB352" s="74"/>
      <c r="BAC352" s="74"/>
      <c r="BAD352" s="74"/>
      <c r="BAE352" s="74"/>
      <c r="BAF352" s="74"/>
      <c r="BAG352" s="74"/>
      <c r="BAH352" s="74"/>
      <c r="BAI352" s="74"/>
      <c r="BAJ352" s="74"/>
      <c r="BAK352" s="74"/>
      <c r="BAL352" s="74"/>
      <c r="BAM352" s="74"/>
      <c r="BAN352" s="74"/>
      <c r="BAO352" s="74"/>
      <c r="BAP352" s="74"/>
      <c r="BAQ352" s="74"/>
      <c r="BAR352" s="74"/>
      <c r="BAS352" s="74"/>
      <c r="BAT352" s="74"/>
      <c r="BAU352" s="74"/>
      <c r="BAV352" s="74"/>
      <c r="BAW352" s="74"/>
      <c r="BAX352" s="74"/>
      <c r="BAY352" s="74"/>
      <c r="BAZ352" s="74"/>
      <c r="BBA352" s="74"/>
      <c r="BBB352" s="130"/>
    </row>
    <row r="353" s="47" customFormat="1" spans="1:1406">
      <c r="A353" s="117"/>
      <c r="B353" s="118" t="s">
        <v>641</v>
      </c>
      <c r="C353" s="98">
        <v>98.6666666666667</v>
      </c>
      <c r="D353" s="120"/>
      <c r="E353" s="99"/>
      <c r="F353" s="107"/>
      <c r="G353" s="100"/>
      <c r="H353" s="119"/>
      <c r="I353" s="104"/>
      <c r="J353" s="104"/>
      <c r="K353" s="126"/>
      <c r="L353" s="126"/>
      <c r="M353" s="128"/>
      <c r="N353" s="75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  <c r="FS353" s="74"/>
      <c r="FT353" s="74"/>
      <c r="FU353" s="74"/>
      <c r="FV353" s="74"/>
      <c r="FW353" s="74"/>
      <c r="FX353" s="74"/>
      <c r="FY353" s="74"/>
      <c r="FZ353" s="74"/>
      <c r="GA353" s="74"/>
      <c r="GB353" s="74"/>
      <c r="GC353" s="74"/>
      <c r="GD353" s="74"/>
      <c r="GE353" s="74"/>
      <c r="GF353" s="74"/>
      <c r="GG353" s="74"/>
      <c r="GH353" s="74"/>
      <c r="GI353" s="74"/>
      <c r="GJ353" s="74"/>
      <c r="GK353" s="74"/>
      <c r="GL353" s="74"/>
      <c r="GM353" s="74"/>
      <c r="GN353" s="74"/>
      <c r="GO353" s="74"/>
      <c r="GP353" s="74"/>
      <c r="GQ353" s="74"/>
      <c r="GR353" s="74"/>
      <c r="GS353" s="74"/>
      <c r="GT353" s="74"/>
      <c r="GU353" s="74"/>
      <c r="GV353" s="74"/>
      <c r="GW353" s="74"/>
      <c r="GX353" s="74"/>
      <c r="GY353" s="74"/>
      <c r="GZ353" s="74"/>
      <c r="HA353" s="74"/>
      <c r="HB353" s="74"/>
      <c r="HC353" s="74"/>
      <c r="HD353" s="74"/>
      <c r="HE353" s="74"/>
      <c r="HF353" s="74"/>
      <c r="HG353" s="74"/>
      <c r="HH353" s="74"/>
      <c r="HI353" s="74"/>
      <c r="HJ353" s="74"/>
      <c r="HK353" s="74"/>
      <c r="HL353" s="74"/>
      <c r="HM353" s="74"/>
      <c r="HN353" s="74"/>
      <c r="HO353" s="74"/>
      <c r="HP353" s="74"/>
      <c r="HQ353" s="74"/>
      <c r="HR353" s="74"/>
      <c r="HS353" s="74"/>
      <c r="HT353" s="74"/>
      <c r="HU353" s="74"/>
      <c r="HV353" s="74"/>
      <c r="HW353" s="74"/>
      <c r="HX353" s="74"/>
      <c r="HY353" s="74"/>
      <c r="HZ353" s="74"/>
      <c r="IA353" s="74"/>
      <c r="IB353" s="74"/>
      <c r="IC353" s="74"/>
      <c r="ID353" s="74"/>
      <c r="IE353" s="74"/>
      <c r="IF353" s="74"/>
      <c r="IG353" s="74"/>
      <c r="IH353" s="74"/>
      <c r="II353" s="74"/>
      <c r="IJ353" s="74"/>
      <c r="IK353" s="74"/>
      <c r="IL353" s="74"/>
      <c r="IM353" s="74"/>
      <c r="IN353" s="74"/>
      <c r="IO353" s="74"/>
      <c r="IP353" s="74"/>
      <c r="IQ353" s="74"/>
      <c r="IR353" s="74"/>
      <c r="IS353" s="74"/>
      <c r="IT353" s="74"/>
      <c r="IU353" s="74"/>
      <c r="IV353" s="74"/>
      <c r="IW353" s="74"/>
      <c r="IX353" s="74"/>
      <c r="IY353" s="74"/>
      <c r="IZ353" s="74"/>
      <c r="JA353" s="74"/>
      <c r="JB353" s="74"/>
      <c r="JC353" s="74"/>
      <c r="JD353" s="74"/>
      <c r="JE353" s="74"/>
      <c r="JF353" s="74"/>
      <c r="JG353" s="74"/>
      <c r="JH353" s="74"/>
      <c r="JI353" s="74"/>
      <c r="JJ353" s="74"/>
      <c r="JK353" s="74"/>
      <c r="JL353" s="74"/>
      <c r="JM353" s="74"/>
      <c r="JN353" s="74"/>
      <c r="JO353" s="74"/>
      <c r="JP353" s="74"/>
      <c r="JQ353" s="74"/>
      <c r="JR353" s="74"/>
      <c r="JS353" s="74"/>
      <c r="JT353" s="74"/>
      <c r="JU353" s="74"/>
      <c r="JV353" s="74"/>
      <c r="JW353" s="74"/>
      <c r="JX353" s="74"/>
      <c r="JY353" s="74"/>
      <c r="JZ353" s="74"/>
      <c r="KA353" s="74"/>
      <c r="KB353" s="74"/>
      <c r="KC353" s="74"/>
      <c r="KD353" s="74"/>
      <c r="KE353" s="74"/>
      <c r="KF353" s="74"/>
      <c r="KG353" s="74"/>
      <c r="KH353" s="74"/>
      <c r="KI353" s="74"/>
      <c r="KJ353" s="74"/>
      <c r="KK353" s="74"/>
      <c r="KL353" s="74"/>
      <c r="KM353" s="74"/>
      <c r="KN353" s="74"/>
      <c r="KO353" s="74"/>
      <c r="KP353" s="74"/>
      <c r="KQ353" s="74"/>
      <c r="KR353" s="74"/>
      <c r="KS353" s="74"/>
      <c r="KT353" s="74"/>
      <c r="KU353" s="74"/>
      <c r="KV353" s="74"/>
      <c r="KW353" s="74"/>
      <c r="KX353" s="74"/>
      <c r="KY353" s="74"/>
      <c r="KZ353" s="74"/>
      <c r="LA353" s="74"/>
      <c r="LB353" s="74"/>
      <c r="LC353" s="74"/>
      <c r="LD353" s="74"/>
      <c r="LE353" s="74"/>
      <c r="LF353" s="74"/>
      <c r="LG353" s="74"/>
      <c r="LH353" s="74"/>
      <c r="LI353" s="74"/>
      <c r="LJ353" s="74"/>
      <c r="LK353" s="74"/>
      <c r="LL353" s="74"/>
      <c r="LM353" s="74"/>
      <c r="LN353" s="74"/>
      <c r="LO353" s="74"/>
      <c r="LP353" s="74"/>
      <c r="LQ353" s="74"/>
      <c r="LR353" s="74"/>
      <c r="LS353" s="74"/>
      <c r="LT353" s="74"/>
      <c r="LU353" s="74"/>
      <c r="LV353" s="74"/>
      <c r="LW353" s="74"/>
      <c r="LX353" s="74"/>
      <c r="LY353" s="74"/>
      <c r="LZ353" s="74"/>
      <c r="MA353" s="74"/>
      <c r="MB353" s="74"/>
      <c r="MC353" s="74"/>
      <c r="MD353" s="74"/>
      <c r="ME353" s="74"/>
      <c r="MF353" s="74"/>
      <c r="MG353" s="74"/>
      <c r="MH353" s="74"/>
      <c r="MI353" s="74"/>
      <c r="MJ353" s="74"/>
      <c r="MK353" s="74"/>
      <c r="ML353" s="74"/>
      <c r="MM353" s="74"/>
      <c r="MN353" s="74"/>
      <c r="MO353" s="74"/>
      <c r="MP353" s="74"/>
      <c r="MQ353" s="74"/>
      <c r="MR353" s="74"/>
      <c r="MS353" s="74"/>
      <c r="MT353" s="74"/>
      <c r="MU353" s="74"/>
      <c r="MV353" s="74"/>
      <c r="MW353" s="74"/>
      <c r="MX353" s="74"/>
      <c r="MY353" s="74"/>
      <c r="MZ353" s="74"/>
      <c r="NA353" s="74"/>
      <c r="NB353" s="74"/>
      <c r="NC353" s="74"/>
      <c r="ND353" s="74"/>
      <c r="NE353" s="74"/>
      <c r="NF353" s="74"/>
      <c r="NG353" s="74"/>
      <c r="NH353" s="74"/>
      <c r="NI353" s="74"/>
      <c r="NJ353" s="74"/>
      <c r="NK353" s="74"/>
      <c r="NL353" s="74"/>
      <c r="NM353" s="74"/>
      <c r="NN353" s="74"/>
      <c r="NO353" s="74"/>
      <c r="NP353" s="74"/>
      <c r="NQ353" s="74"/>
      <c r="NR353" s="74"/>
      <c r="NS353" s="74"/>
      <c r="NT353" s="74"/>
      <c r="NU353" s="74"/>
      <c r="NV353" s="74"/>
      <c r="NW353" s="74"/>
      <c r="NX353" s="74"/>
      <c r="NY353" s="74"/>
      <c r="NZ353" s="74"/>
      <c r="OA353" s="74"/>
      <c r="OB353" s="74"/>
      <c r="OC353" s="74"/>
      <c r="OD353" s="74"/>
      <c r="OE353" s="74"/>
      <c r="OF353" s="74"/>
      <c r="OG353" s="74"/>
      <c r="OH353" s="74"/>
      <c r="OI353" s="74"/>
      <c r="OJ353" s="74"/>
      <c r="OK353" s="74"/>
      <c r="OL353" s="74"/>
      <c r="OM353" s="74"/>
      <c r="ON353" s="74"/>
      <c r="OO353" s="74"/>
      <c r="OP353" s="74"/>
      <c r="OQ353" s="74"/>
      <c r="OR353" s="74"/>
      <c r="OS353" s="74"/>
      <c r="OT353" s="74"/>
      <c r="OU353" s="74"/>
      <c r="OV353" s="74"/>
      <c r="OW353" s="74"/>
      <c r="OX353" s="74"/>
      <c r="OY353" s="74"/>
      <c r="OZ353" s="74"/>
      <c r="PA353" s="74"/>
      <c r="PB353" s="74"/>
      <c r="PC353" s="74"/>
      <c r="PD353" s="74"/>
      <c r="PE353" s="74"/>
      <c r="PF353" s="74"/>
      <c r="PG353" s="74"/>
      <c r="PH353" s="74"/>
      <c r="PI353" s="74"/>
      <c r="PJ353" s="74"/>
      <c r="PK353" s="74"/>
      <c r="PL353" s="74"/>
      <c r="PM353" s="74"/>
      <c r="PN353" s="74"/>
      <c r="PO353" s="74"/>
      <c r="PP353" s="74"/>
      <c r="PQ353" s="74"/>
      <c r="PR353" s="74"/>
      <c r="PS353" s="74"/>
      <c r="PT353" s="74"/>
      <c r="PU353" s="74"/>
      <c r="PV353" s="74"/>
      <c r="PW353" s="74"/>
      <c r="PX353" s="74"/>
      <c r="PY353" s="74"/>
      <c r="PZ353" s="74"/>
      <c r="QA353" s="74"/>
      <c r="QB353" s="74"/>
      <c r="QC353" s="74"/>
      <c r="QD353" s="74"/>
      <c r="QE353" s="74"/>
      <c r="QF353" s="74"/>
      <c r="QG353" s="74"/>
      <c r="QH353" s="74"/>
      <c r="QI353" s="74"/>
      <c r="QJ353" s="74"/>
      <c r="QK353" s="74"/>
      <c r="QL353" s="74"/>
      <c r="QM353" s="74"/>
      <c r="QN353" s="74"/>
      <c r="QO353" s="74"/>
      <c r="QP353" s="74"/>
      <c r="QQ353" s="74"/>
      <c r="QR353" s="74"/>
      <c r="QS353" s="74"/>
      <c r="QT353" s="74"/>
      <c r="QU353" s="74"/>
      <c r="QV353" s="74"/>
      <c r="QW353" s="74"/>
      <c r="QX353" s="74"/>
      <c r="QY353" s="74"/>
      <c r="QZ353" s="74"/>
      <c r="RA353" s="74"/>
      <c r="RB353" s="74"/>
      <c r="RC353" s="74"/>
      <c r="RD353" s="74"/>
      <c r="RE353" s="74"/>
      <c r="RF353" s="74"/>
      <c r="RG353" s="74"/>
      <c r="RH353" s="74"/>
      <c r="RI353" s="74"/>
      <c r="RJ353" s="74"/>
      <c r="RK353" s="74"/>
      <c r="RL353" s="74"/>
      <c r="RM353" s="74"/>
      <c r="RN353" s="74"/>
      <c r="RO353" s="74"/>
      <c r="RP353" s="74"/>
      <c r="RQ353" s="74"/>
      <c r="RR353" s="74"/>
      <c r="RS353" s="74"/>
      <c r="RT353" s="74"/>
      <c r="RU353" s="74"/>
      <c r="RV353" s="74"/>
      <c r="RW353" s="74"/>
      <c r="RX353" s="74"/>
      <c r="RY353" s="74"/>
      <c r="RZ353" s="74"/>
      <c r="SA353" s="74"/>
      <c r="SB353" s="74"/>
      <c r="SC353" s="74"/>
      <c r="SD353" s="74"/>
      <c r="SE353" s="74"/>
      <c r="SF353" s="74"/>
      <c r="SG353" s="74"/>
      <c r="SH353" s="74"/>
      <c r="SI353" s="74"/>
      <c r="SJ353" s="74"/>
      <c r="SK353" s="74"/>
      <c r="SL353" s="74"/>
      <c r="SM353" s="74"/>
      <c r="SN353" s="74"/>
      <c r="SO353" s="74"/>
      <c r="SP353" s="74"/>
      <c r="SQ353" s="74"/>
      <c r="SR353" s="74"/>
      <c r="SS353" s="74"/>
      <c r="ST353" s="74"/>
      <c r="SU353" s="74"/>
      <c r="SV353" s="74"/>
      <c r="SW353" s="74"/>
      <c r="SX353" s="74"/>
      <c r="SY353" s="74"/>
      <c r="SZ353" s="74"/>
      <c r="TA353" s="74"/>
      <c r="TB353" s="74"/>
      <c r="TC353" s="74"/>
      <c r="TD353" s="74"/>
      <c r="TE353" s="74"/>
      <c r="TF353" s="74"/>
      <c r="TG353" s="74"/>
      <c r="TH353" s="74"/>
      <c r="TI353" s="74"/>
      <c r="TJ353" s="74"/>
      <c r="TK353" s="74"/>
      <c r="TL353" s="74"/>
      <c r="TM353" s="74"/>
      <c r="TN353" s="74"/>
      <c r="TO353" s="74"/>
      <c r="TP353" s="74"/>
      <c r="TQ353" s="74"/>
      <c r="TR353" s="74"/>
      <c r="TS353" s="74"/>
      <c r="TT353" s="74"/>
      <c r="TU353" s="74"/>
      <c r="TV353" s="74"/>
      <c r="TW353" s="74"/>
      <c r="TX353" s="74"/>
      <c r="TY353" s="74"/>
      <c r="TZ353" s="74"/>
      <c r="UA353" s="74"/>
      <c r="UB353" s="74"/>
      <c r="UC353" s="74"/>
      <c r="UD353" s="74"/>
      <c r="UE353" s="74"/>
      <c r="UF353" s="74"/>
      <c r="UG353" s="74"/>
      <c r="UH353" s="74"/>
      <c r="UI353" s="74"/>
      <c r="UJ353" s="74"/>
      <c r="UK353" s="74"/>
      <c r="UL353" s="74"/>
      <c r="UM353" s="74"/>
      <c r="UN353" s="74"/>
      <c r="UO353" s="74"/>
      <c r="UP353" s="74"/>
      <c r="UQ353" s="74"/>
      <c r="UR353" s="74"/>
      <c r="US353" s="74"/>
      <c r="UT353" s="74"/>
      <c r="UU353" s="74"/>
      <c r="UV353" s="74"/>
      <c r="UW353" s="74"/>
      <c r="UX353" s="74"/>
      <c r="UY353" s="74"/>
      <c r="UZ353" s="74"/>
      <c r="VA353" s="74"/>
      <c r="VB353" s="74"/>
      <c r="VC353" s="74"/>
      <c r="VD353" s="74"/>
      <c r="VE353" s="74"/>
      <c r="VF353" s="74"/>
      <c r="VG353" s="74"/>
      <c r="VH353" s="74"/>
      <c r="VI353" s="74"/>
      <c r="VJ353" s="74"/>
      <c r="VK353" s="74"/>
      <c r="VL353" s="74"/>
      <c r="VM353" s="74"/>
      <c r="VN353" s="74"/>
      <c r="VO353" s="74"/>
      <c r="VP353" s="74"/>
      <c r="VQ353" s="74"/>
      <c r="VR353" s="74"/>
      <c r="VS353" s="74"/>
      <c r="VT353" s="74"/>
      <c r="VU353" s="74"/>
      <c r="VV353" s="74"/>
      <c r="VW353" s="74"/>
      <c r="VX353" s="74"/>
      <c r="VY353" s="74"/>
      <c r="VZ353" s="74"/>
      <c r="WA353" s="74"/>
      <c r="WB353" s="74"/>
      <c r="WC353" s="74"/>
      <c r="WD353" s="74"/>
      <c r="WE353" s="74"/>
      <c r="WF353" s="74"/>
      <c r="WG353" s="74"/>
      <c r="WH353" s="74"/>
      <c r="WI353" s="74"/>
      <c r="WJ353" s="74"/>
      <c r="WK353" s="74"/>
      <c r="WL353" s="74"/>
      <c r="WM353" s="74"/>
      <c r="WN353" s="74"/>
      <c r="WO353" s="74"/>
      <c r="WP353" s="74"/>
      <c r="WQ353" s="74"/>
      <c r="WR353" s="74"/>
      <c r="WS353" s="74"/>
      <c r="WT353" s="74"/>
      <c r="WU353" s="74"/>
      <c r="WV353" s="74"/>
      <c r="WW353" s="74"/>
      <c r="WX353" s="74"/>
      <c r="WY353" s="74"/>
      <c r="WZ353" s="74"/>
      <c r="XA353" s="74"/>
      <c r="XB353" s="74"/>
      <c r="XC353" s="74"/>
      <c r="XD353" s="74"/>
      <c r="XE353" s="74"/>
      <c r="XF353" s="74"/>
      <c r="XG353" s="74"/>
      <c r="XH353" s="74"/>
      <c r="XI353" s="74"/>
      <c r="XJ353" s="74"/>
      <c r="XK353" s="74"/>
      <c r="XL353" s="74"/>
      <c r="XM353" s="74"/>
      <c r="XN353" s="74"/>
      <c r="XO353" s="74"/>
      <c r="XP353" s="74"/>
      <c r="XQ353" s="74"/>
      <c r="XR353" s="74"/>
      <c r="XS353" s="74"/>
      <c r="XT353" s="74"/>
      <c r="XU353" s="74"/>
      <c r="XV353" s="74"/>
      <c r="XW353" s="74"/>
      <c r="XX353" s="74"/>
      <c r="XY353" s="74"/>
      <c r="XZ353" s="74"/>
      <c r="YA353" s="74"/>
      <c r="YB353" s="74"/>
      <c r="YC353" s="74"/>
      <c r="YD353" s="74"/>
      <c r="YE353" s="74"/>
      <c r="YF353" s="74"/>
      <c r="YG353" s="74"/>
      <c r="YH353" s="74"/>
      <c r="YI353" s="74"/>
      <c r="YJ353" s="74"/>
      <c r="YK353" s="74"/>
      <c r="YL353" s="74"/>
      <c r="YM353" s="74"/>
      <c r="YN353" s="74"/>
      <c r="YO353" s="74"/>
      <c r="YP353" s="74"/>
      <c r="YQ353" s="74"/>
      <c r="YR353" s="74"/>
      <c r="YS353" s="74"/>
      <c r="YT353" s="74"/>
      <c r="YU353" s="74"/>
      <c r="YV353" s="74"/>
      <c r="YW353" s="74"/>
      <c r="YX353" s="74"/>
      <c r="YY353" s="74"/>
      <c r="YZ353" s="74"/>
      <c r="ZA353" s="74"/>
      <c r="ZB353" s="74"/>
      <c r="ZC353" s="74"/>
      <c r="ZD353" s="74"/>
      <c r="ZE353" s="74"/>
      <c r="ZF353" s="74"/>
      <c r="ZG353" s="74"/>
      <c r="ZH353" s="74"/>
      <c r="ZI353" s="74"/>
      <c r="ZJ353" s="74"/>
      <c r="ZK353" s="74"/>
      <c r="ZL353" s="74"/>
      <c r="ZM353" s="74"/>
      <c r="ZN353" s="74"/>
      <c r="ZO353" s="74"/>
      <c r="ZP353" s="74"/>
      <c r="ZQ353" s="74"/>
      <c r="ZR353" s="74"/>
      <c r="ZS353" s="74"/>
      <c r="ZT353" s="74"/>
      <c r="ZU353" s="74"/>
      <c r="ZV353" s="74"/>
      <c r="ZW353" s="74"/>
      <c r="ZX353" s="74"/>
      <c r="ZY353" s="74"/>
      <c r="ZZ353" s="74"/>
      <c r="AAA353" s="74"/>
      <c r="AAB353" s="74"/>
      <c r="AAC353" s="74"/>
      <c r="AAD353" s="74"/>
      <c r="AAE353" s="74"/>
      <c r="AAF353" s="74"/>
      <c r="AAG353" s="74"/>
      <c r="AAH353" s="74"/>
      <c r="AAI353" s="74"/>
      <c r="AAJ353" s="74"/>
      <c r="AAK353" s="74"/>
      <c r="AAL353" s="74"/>
      <c r="AAM353" s="74"/>
      <c r="AAN353" s="74"/>
      <c r="AAO353" s="74"/>
      <c r="AAP353" s="74"/>
      <c r="AAQ353" s="74"/>
      <c r="AAR353" s="74"/>
      <c r="AAS353" s="74"/>
      <c r="AAT353" s="74"/>
      <c r="AAU353" s="74"/>
      <c r="AAV353" s="74"/>
      <c r="AAW353" s="74"/>
      <c r="AAX353" s="74"/>
      <c r="AAY353" s="74"/>
      <c r="AAZ353" s="74"/>
      <c r="ABA353" s="74"/>
      <c r="ABB353" s="74"/>
      <c r="ABC353" s="74"/>
      <c r="ABD353" s="74"/>
      <c r="ABE353" s="74"/>
      <c r="ABF353" s="74"/>
      <c r="ABG353" s="74"/>
      <c r="ABH353" s="74"/>
      <c r="ABI353" s="74"/>
      <c r="ABJ353" s="74"/>
      <c r="ABK353" s="74"/>
      <c r="ABL353" s="74"/>
      <c r="ABM353" s="74"/>
      <c r="ABN353" s="74"/>
      <c r="ABO353" s="74"/>
      <c r="ABP353" s="74"/>
      <c r="ABQ353" s="74"/>
      <c r="ABR353" s="74"/>
      <c r="ABS353" s="74"/>
      <c r="ABT353" s="74"/>
      <c r="ABU353" s="74"/>
      <c r="ABV353" s="74"/>
      <c r="ABW353" s="74"/>
      <c r="ABX353" s="74"/>
      <c r="ABY353" s="74"/>
      <c r="ABZ353" s="74"/>
      <c r="ACA353" s="74"/>
      <c r="ACB353" s="74"/>
      <c r="ACC353" s="74"/>
      <c r="ACD353" s="74"/>
      <c r="ACE353" s="74"/>
      <c r="ACF353" s="74"/>
      <c r="ACG353" s="74"/>
      <c r="ACH353" s="74"/>
      <c r="ACI353" s="74"/>
      <c r="ACJ353" s="74"/>
      <c r="ACK353" s="74"/>
      <c r="ACL353" s="74"/>
      <c r="ACM353" s="74"/>
      <c r="ACN353" s="74"/>
      <c r="ACO353" s="74"/>
      <c r="ACP353" s="74"/>
      <c r="ACQ353" s="74"/>
      <c r="ACR353" s="74"/>
      <c r="ACS353" s="74"/>
      <c r="ACT353" s="74"/>
      <c r="ACU353" s="74"/>
      <c r="ACV353" s="74"/>
      <c r="ACW353" s="74"/>
      <c r="ACX353" s="74"/>
      <c r="ACY353" s="74"/>
      <c r="ACZ353" s="74"/>
      <c r="ADA353" s="74"/>
      <c r="ADB353" s="74"/>
      <c r="ADC353" s="74"/>
      <c r="ADD353" s="74"/>
      <c r="ADE353" s="74"/>
      <c r="ADF353" s="74"/>
      <c r="ADG353" s="74"/>
      <c r="ADH353" s="74"/>
      <c r="ADI353" s="74"/>
      <c r="ADJ353" s="74"/>
      <c r="ADK353" s="74"/>
      <c r="ADL353" s="74"/>
      <c r="ADM353" s="74"/>
      <c r="ADN353" s="74"/>
      <c r="ADO353" s="74"/>
      <c r="ADP353" s="74"/>
      <c r="ADQ353" s="74"/>
      <c r="ADR353" s="74"/>
      <c r="ADS353" s="74"/>
      <c r="ADT353" s="74"/>
      <c r="ADU353" s="74"/>
      <c r="ADV353" s="74"/>
      <c r="ADW353" s="74"/>
      <c r="ADX353" s="74"/>
      <c r="ADY353" s="74"/>
      <c r="ADZ353" s="74"/>
      <c r="AEA353" s="74"/>
      <c r="AEB353" s="74"/>
      <c r="AEC353" s="74"/>
      <c r="AED353" s="74"/>
      <c r="AEE353" s="74"/>
      <c r="AEF353" s="74"/>
      <c r="AEG353" s="74"/>
      <c r="AEH353" s="74"/>
      <c r="AEI353" s="74"/>
      <c r="AEJ353" s="74"/>
      <c r="AEK353" s="74"/>
      <c r="AEL353" s="74"/>
      <c r="AEM353" s="74"/>
      <c r="AEN353" s="74"/>
      <c r="AEO353" s="74"/>
      <c r="AEP353" s="74"/>
      <c r="AEQ353" s="74"/>
      <c r="AER353" s="74"/>
      <c r="AES353" s="74"/>
      <c r="AET353" s="74"/>
      <c r="AEU353" s="74"/>
      <c r="AEV353" s="74"/>
      <c r="AEW353" s="74"/>
      <c r="AEX353" s="74"/>
      <c r="AEY353" s="74"/>
      <c r="AEZ353" s="74"/>
      <c r="AFA353" s="74"/>
      <c r="AFB353" s="74"/>
      <c r="AFC353" s="74"/>
      <c r="AFD353" s="74"/>
      <c r="AFE353" s="74"/>
      <c r="AFF353" s="74"/>
      <c r="AFG353" s="74"/>
      <c r="AFH353" s="74"/>
      <c r="AFI353" s="74"/>
      <c r="AFJ353" s="74"/>
      <c r="AFK353" s="74"/>
      <c r="AFL353" s="74"/>
      <c r="AFM353" s="74"/>
      <c r="AFN353" s="74"/>
      <c r="AFO353" s="74"/>
      <c r="AFP353" s="74"/>
      <c r="AFQ353" s="74"/>
      <c r="AFR353" s="74"/>
      <c r="AFS353" s="74"/>
      <c r="AFT353" s="74"/>
      <c r="AFU353" s="74"/>
      <c r="AFV353" s="74"/>
      <c r="AFW353" s="74"/>
      <c r="AFX353" s="74"/>
      <c r="AFY353" s="74"/>
      <c r="AFZ353" s="74"/>
      <c r="AGA353" s="74"/>
      <c r="AGB353" s="74"/>
      <c r="AGC353" s="74"/>
      <c r="AGD353" s="74"/>
      <c r="AGE353" s="74"/>
      <c r="AGF353" s="74"/>
      <c r="AGG353" s="74"/>
      <c r="AGH353" s="74"/>
      <c r="AGI353" s="74"/>
      <c r="AGJ353" s="74"/>
      <c r="AGK353" s="74"/>
      <c r="AGL353" s="74"/>
      <c r="AGM353" s="74"/>
      <c r="AGN353" s="74"/>
      <c r="AGO353" s="74"/>
      <c r="AGP353" s="74"/>
      <c r="AGQ353" s="74"/>
      <c r="AGR353" s="74"/>
      <c r="AGS353" s="74"/>
      <c r="AGT353" s="74"/>
      <c r="AGU353" s="74"/>
      <c r="AGV353" s="74"/>
      <c r="AGW353" s="74"/>
      <c r="AGX353" s="74"/>
      <c r="AGY353" s="74"/>
      <c r="AGZ353" s="74"/>
      <c r="AHA353" s="74"/>
      <c r="AHB353" s="74"/>
      <c r="AHC353" s="74"/>
      <c r="AHD353" s="74"/>
      <c r="AHE353" s="74"/>
      <c r="AHF353" s="74"/>
      <c r="AHG353" s="74"/>
      <c r="AHH353" s="74"/>
      <c r="AHI353" s="74"/>
      <c r="AHJ353" s="74"/>
      <c r="AHK353" s="74"/>
      <c r="AHL353" s="74"/>
      <c r="AHM353" s="74"/>
      <c r="AHN353" s="74"/>
      <c r="AHO353" s="74"/>
      <c r="AHP353" s="74"/>
      <c r="AHQ353" s="74"/>
      <c r="AHR353" s="74"/>
      <c r="AHS353" s="74"/>
      <c r="AHT353" s="74"/>
      <c r="AHU353" s="74"/>
      <c r="AHV353" s="74"/>
      <c r="AHW353" s="74"/>
      <c r="AHX353" s="74"/>
      <c r="AHY353" s="74"/>
      <c r="AHZ353" s="74"/>
      <c r="AIA353" s="74"/>
      <c r="AIB353" s="74"/>
      <c r="AIC353" s="74"/>
      <c r="AID353" s="74"/>
      <c r="AIE353" s="74"/>
      <c r="AIF353" s="74"/>
      <c r="AIG353" s="74"/>
      <c r="AIH353" s="74"/>
      <c r="AII353" s="74"/>
      <c r="AIJ353" s="74"/>
      <c r="AIK353" s="74"/>
      <c r="AIL353" s="74"/>
      <c r="AIM353" s="74"/>
      <c r="AIN353" s="74"/>
      <c r="AIO353" s="74"/>
      <c r="AIP353" s="74"/>
      <c r="AIQ353" s="74"/>
      <c r="AIR353" s="74"/>
      <c r="AIS353" s="74"/>
      <c r="AIT353" s="74"/>
      <c r="AIU353" s="74"/>
      <c r="AIV353" s="74"/>
      <c r="AIW353" s="74"/>
      <c r="AIX353" s="74"/>
      <c r="AIY353" s="74"/>
      <c r="AIZ353" s="74"/>
      <c r="AJA353" s="74"/>
      <c r="AJB353" s="74"/>
      <c r="AJC353" s="74"/>
      <c r="AJD353" s="74"/>
      <c r="AJE353" s="74"/>
      <c r="AJF353" s="74"/>
      <c r="AJG353" s="74"/>
      <c r="AJH353" s="74"/>
      <c r="AJI353" s="74"/>
      <c r="AJJ353" s="74"/>
      <c r="AJK353" s="74"/>
      <c r="AJL353" s="74"/>
      <c r="AJM353" s="74"/>
      <c r="AJN353" s="74"/>
      <c r="AJO353" s="74"/>
      <c r="AJP353" s="74"/>
      <c r="AJQ353" s="74"/>
      <c r="AJR353" s="74"/>
      <c r="AJS353" s="74"/>
      <c r="AJT353" s="74"/>
      <c r="AJU353" s="74"/>
      <c r="AJV353" s="74"/>
      <c r="AJW353" s="74"/>
      <c r="AJX353" s="74"/>
      <c r="AJY353" s="74"/>
      <c r="AJZ353" s="74"/>
      <c r="AKA353" s="74"/>
      <c r="AKB353" s="74"/>
      <c r="AKC353" s="74"/>
      <c r="AKD353" s="74"/>
      <c r="AKE353" s="74"/>
      <c r="AKF353" s="74"/>
      <c r="AKG353" s="74"/>
      <c r="AKH353" s="74"/>
      <c r="AKI353" s="74"/>
      <c r="AKJ353" s="74"/>
      <c r="AKK353" s="74"/>
      <c r="AKL353" s="74"/>
      <c r="AKM353" s="74"/>
      <c r="AKN353" s="74"/>
      <c r="AKO353" s="74"/>
      <c r="AKP353" s="74"/>
      <c r="AKQ353" s="74"/>
      <c r="AKR353" s="74"/>
      <c r="AKS353" s="74"/>
      <c r="AKT353" s="74"/>
      <c r="AKU353" s="74"/>
      <c r="AKV353" s="74"/>
      <c r="AKW353" s="74"/>
      <c r="AKX353" s="74"/>
      <c r="AKY353" s="74"/>
      <c r="AKZ353" s="74"/>
      <c r="ALA353" s="74"/>
      <c r="ALB353" s="74"/>
      <c r="ALC353" s="74"/>
      <c r="ALD353" s="74"/>
      <c r="ALE353" s="74"/>
      <c r="ALF353" s="74"/>
      <c r="ALG353" s="74"/>
      <c r="ALH353" s="74"/>
      <c r="ALI353" s="74"/>
      <c r="ALJ353" s="74"/>
      <c r="ALK353" s="74"/>
      <c r="ALL353" s="74"/>
      <c r="ALM353" s="74"/>
      <c r="ALN353" s="74"/>
      <c r="ALO353" s="74"/>
      <c r="ALP353" s="74"/>
      <c r="ALQ353" s="74"/>
      <c r="ALR353" s="74"/>
      <c r="ALS353" s="74"/>
      <c r="ALT353" s="74"/>
      <c r="ALU353" s="74"/>
      <c r="ALV353" s="74"/>
      <c r="ALW353" s="74"/>
      <c r="ALX353" s="74"/>
      <c r="ALY353" s="74"/>
      <c r="ALZ353" s="74"/>
      <c r="AMA353" s="74"/>
      <c r="AMB353" s="74"/>
      <c r="AMC353" s="74"/>
      <c r="AMD353" s="74"/>
      <c r="AME353" s="74"/>
      <c r="AMF353" s="74"/>
      <c r="AMG353" s="74"/>
      <c r="AMH353" s="74"/>
      <c r="AMI353" s="74"/>
      <c r="AMJ353" s="74"/>
      <c r="AMK353" s="74"/>
      <c r="AML353" s="74"/>
      <c r="AMM353" s="74"/>
      <c r="AMN353" s="74"/>
      <c r="AMO353" s="74"/>
      <c r="AMP353" s="74"/>
      <c r="AMQ353" s="74"/>
      <c r="AMR353" s="74"/>
      <c r="AMS353" s="74"/>
      <c r="AMT353" s="74"/>
      <c r="AMU353" s="74"/>
      <c r="AMV353" s="74"/>
      <c r="AMW353" s="74"/>
      <c r="AMX353" s="74"/>
      <c r="AMY353" s="74"/>
      <c r="AMZ353" s="74"/>
      <c r="ANA353" s="74"/>
      <c r="ANB353" s="74"/>
      <c r="ANC353" s="74"/>
      <c r="AND353" s="74"/>
      <c r="ANE353" s="74"/>
      <c r="ANF353" s="74"/>
      <c r="ANG353" s="74"/>
      <c r="ANH353" s="74"/>
      <c r="ANI353" s="74"/>
      <c r="ANJ353" s="74"/>
      <c r="ANK353" s="74"/>
      <c r="ANL353" s="74"/>
      <c r="ANM353" s="74"/>
      <c r="ANN353" s="74"/>
      <c r="ANO353" s="74"/>
      <c r="ANP353" s="74"/>
      <c r="ANQ353" s="74"/>
      <c r="ANR353" s="74"/>
      <c r="ANS353" s="74"/>
      <c r="ANT353" s="74"/>
      <c r="ANU353" s="74"/>
      <c r="ANV353" s="74"/>
      <c r="ANW353" s="74"/>
      <c r="ANX353" s="74"/>
      <c r="ANY353" s="74"/>
      <c r="ANZ353" s="74"/>
      <c r="AOA353" s="74"/>
      <c r="AOB353" s="74"/>
      <c r="AOC353" s="74"/>
      <c r="AOD353" s="74"/>
      <c r="AOE353" s="74"/>
      <c r="AOF353" s="74"/>
      <c r="AOG353" s="74"/>
      <c r="AOH353" s="74"/>
      <c r="AOI353" s="74"/>
      <c r="AOJ353" s="74"/>
      <c r="AOK353" s="74"/>
      <c r="AOL353" s="74"/>
      <c r="AOM353" s="74"/>
      <c r="AON353" s="74"/>
      <c r="AOO353" s="74"/>
      <c r="AOP353" s="74"/>
      <c r="AOQ353" s="74"/>
      <c r="AOR353" s="74"/>
      <c r="AOS353" s="74"/>
      <c r="AOT353" s="74"/>
      <c r="AOU353" s="74"/>
      <c r="AOV353" s="74"/>
      <c r="AOW353" s="74"/>
      <c r="AOX353" s="74"/>
      <c r="AOY353" s="74"/>
      <c r="AOZ353" s="74"/>
      <c r="APA353" s="74"/>
      <c r="APB353" s="74"/>
      <c r="APC353" s="74"/>
      <c r="APD353" s="74"/>
      <c r="APE353" s="74"/>
      <c r="APF353" s="74"/>
      <c r="APG353" s="74"/>
      <c r="APH353" s="74"/>
      <c r="API353" s="74"/>
      <c r="APJ353" s="74"/>
      <c r="APK353" s="74"/>
      <c r="APL353" s="74"/>
      <c r="APM353" s="74"/>
      <c r="APN353" s="74"/>
      <c r="APO353" s="74"/>
      <c r="APP353" s="74"/>
      <c r="APQ353" s="74"/>
      <c r="APR353" s="74"/>
      <c r="APS353" s="74"/>
      <c r="APT353" s="74"/>
      <c r="APU353" s="74"/>
      <c r="APV353" s="74"/>
      <c r="APW353" s="74"/>
      <c r="APX353" s="74"/>
      <c r="APY353" s="74"/>
      <c r="APZ353" s="74"/>
      <c r="AQA353" s="74"/>
      <c r="AQB353" s="74"/>
      <c r="AQC353" s="74"/>
      <c r="AQD353" s="74"/>
      <c r="AQE353" s="74"/>
      <c r="AQF353" s="74"/>
      <c r="AQG353" s="74"/>
      <c r="AQH353" s="74"/>
      <c r="AQI353" s="74"/>
      <c r="AQJ353" s="74"/>
      <c r="AQK353" s="74"/>
      <c r="AQL353" s="74"/>
      <c r="AQM353" s="74"/>
      <c r="AQN353" s="74"/>
      <c r="AQO353" s="74"/>
      <c r="AQP353" s="74"/>
      <c r="AQQ353" s="74"/>
      <c r="AQR353" s="74"/>
      <c r="AQS353" s="74"/>
      <c r="AQT353" s="74"/>
      <c r="AQU353" s="74"/>
      <c r="AQV353" s="74"/>
      <c r="AQW353" s="74"/>
      <c r="AQX353" s="74"/>
      <c r="AQY353" s="74"/>
      <c r="AQZ353" s="74"/>
      <c r="ARA353" s="74"/>
      <c r="ARB353" s="74"/>
      <c r="ARC353" s="74"/>
      <c r="ARD353" s="74"/>
      <c r="ARE353" s="74"/>
      <c r="ARF353" s="74"/>
      <c r="ARG353" s="74"/>
      <c r="ARH353" s="74"/>
      <c r="ARI353" s="74"/>
      <c r="ARJ353" s="74"/>
      <c r="ARK353" s="74"/>
      <c r="ARL353" s="74"/>
      <c r="ARM353" s="74"/>
      <c r="ARN353" s="74"/>
      <c r="ARO353" s="74"/>
      <c r="ARP353" s="74"/>
      <c r="ARQ353" s="74"/>
      <c r="ARR353" s="74"/>
      <c r="ARS353" s="74"/>
      <c r="ART353" s="74"/>
      <c r="ARU353" s="74"/>
      <c r="ARV353" s="74"/>
      <c r="ARW353" s="74"/>
      <c r="ARX353" s="74"/>
      <c r="ARY353" s="74"/>
      <c r="ARZ353" s="74"/>
      <c r="ASA353" s="74"/>
      <c r="ASB353" s="74"/>
      <c r="ASC353" s="74"/>
      <c r="ASD353" s="74"/>
      <c r="ASE353" s="74"/>
      <c r="ASF353" s="74"/>
      <c r="ASG353" s="74"/>
      <c r="ASH353" s="74"/>
      <c r="ASI353" s="74"/>
      <c r="ASJ353" s="74"/>
      <c r="ASK353" s="74"/>
      <c r="ASL353" s="74"/>
      <c r="ASM353" s="74"/>
      <c r="ASN353" s="74"/>
      <c r="ASO353" s="74"/>
      <c r="ASP353" s="74"/>
      <c r="ASQ353" s="74"/>
      <c r="ASR353" s="74"/>
      <c r="ASS353" s="74"/>
      <c r="AST353" s="74"/>
      <c r="ASU353" s="74"/>
      <c r="ASV353" s="74"/>
      <c r="ASW353" s="74"/>
      <c r="ASX353" s="74"/>
      <c r="ASY353" s="74"/>
      <c r="ASZ353" s="74"/>
      <c r="ATA353" s="74"/>
      <c r="ATB353" s="74"/>
      <c r="ATC353" s="74"/>
      <c r="ATD353" s="74"/>
      <c r="ATE353" s="74"/>
      <c r="ATF353" s="74"/>
      <c r="ATG353" s="74"/>
      <c r="ATH353" s="74"/>
      <c r="ATI353" s="74"/>
      <c r="ATJ353" s="74"/>
      <c r="ATK353" s="74"/>
      <c r="ATL353" s="74"/>
      <c r="ATM353" s="74"/>
      <c r="ATN353" s="74"/>
      <c r="ATO353" s="74"/>
      <c r="ATP353" s="74"/>
      <c r="ATQ353" s="74"/>
      <c r="ATR353" s="74"/>
      <c r="ATS353" s="74"/>
      <c r="ATT353" s="74"/>
      <c r="ATU353" s="74"/>
      <c r="ATV353" s="74"/>
      <c r="ATW353" s="74"/>
      <c r="ATX353" s="74"/>
      <c r="ATY353" s="74"/>
      <c r="ATZ353" s="74"/>
      <c r="AUA353" s="74"/>
      <c r="AUB353" s="74"/>
      <c r="AUC353" s="74"/>
      <c r="AUD353" s="74"/>
      <c r="AUE353" s="74"/>
      <c r="AUF353" s="74"/>
      <c r="AUG353" s="74"/>
      <c r="AUH353" s="74"/>
      <c r="AUI353" s="74"/>
      <c r="AUJ353" s="74"/>
      <c r="AUK353" s="74"/>
      <c r="AUL353" s="74"/>
      <c r="AUM353" s="74"/>
      <c r="AUN353" s="74"/>
      <c r="AUO353" s="74"/>
      <c r="AUP353" s="74"/>
      <c r="AUQ353" s="74"/>
      <c r="AUR353" s="74"/>
      <c r="AUS353" s="74"/>
      <c r="AUT353" s="74"/>
      <c r="AUU353" s="74"/>
      <c r="AUV353" s="74"/>
      <c r="AUW353" s="74"/>
      <c r="AUX353" s="74"/>
      <c r="AUY353" s="74"/>
      <c r="AUZ353" s="74"/>
      <c r="AVA353" s="74"/>
      <c r="AVB353" s="74"/>
      <c r="AVC353" s="74"/>
      <c r="AVD353" s="74"/>
      <c r="AVE353" s="74"/>
      <c r="AVF353" s="74"/>
      <c r="AVG353" s="74"/>
      <c r="AVH353" s="74"/>
      <c r="AVI353" s="74"/>
      <c r="AVJ353" s="74"/>
      <c r="AVK353" s="74"/>
      <c r="AVL353" s="74"/>
      <c r="AVM353" s="74"/>
      <c r="AVN353" s="74"/>
      <c r="AVO353" s="74"/>
      <c r="AVP353" s="74"/>
      <c r="AVQ353" s="74"/>
      <c r="AVR353" s="74"/>
      <c r="AVS353" s="74"/>
      <c r="AVT353" s="74"/>
      <c r="AVU353" s="74"/>
      <c r="AVV353" s="74"/>
      <c r="AVW353" s="74"/>
      <c r="AVX353" s="74"/>
      <c r="AVY353" s="74"/>
      <c r="AVZ353" s="74"/>
      <c r="AWA353" s="74"/>
      <c r="AWB353" s="74"/>
      <c r="AWC353" s="74"/>
      <c r="AWD353" s="74"/>
      <c r="AWE353" s="74"/>
      <c r="AWF353" s="74"/>
      <c r="AWG353" s="74"/>
      <c r="AWH353" s="74"/>
      <c r="AWI353" s="74"/>
      <c r="AWJ353" s="74"/>
      <c r="AWK353" s="74"/>
      <c r="AWL353" s="74"/>
      <c r="AWM353" s="74"/>
      <c r="AWN353" s="74"/>
      <c r="AWO353" s="74"/>
      <c r="AWP353" s="74"/>
      <c r="AWQ353" s="74"/>
      <c r="AWR353" s="74"/>
      <c r="AWS353" s="74"/>
      <c r="AWT353" s="74"/>
      <c r="AWU353" s="74"/>
      <c r="AWV353" s="74"/>
      <c r="AWW353" s="74"/>
      <c r="AWX353" s="74"/>
      <c r="AWY353" s="74"/>
      <c r="AWZ353" s="74"/>
      <c r="AXA353" s="74"/>
      <c r="AXB353" s="74"/>
      <c r="AXC353" s="74"/>
      <c r="AXD353" s="74"/>
      <c r="AXE353" s="74"/>
      <c r="AXF353" s="74"/>
      <c r="AXG353" s="74"/>
      <c r="AXH353" s="74"/>
      <c r="AXI353" s="74"/>
      <c r="AXJ353" s="74"/>
      <c r="AXK353" s="74"/>
      <c r="AXL353" s="74"/>
      <c r="AXM353" s="74"/>
      <c r="AXN353" s="74"/>
      <c r="AXO353" s="74"/>
      <c r="AXP353" s="74"/>
      <c r="AXQ353" s="74"/>
      <c r="AXR353" s="74"/>
      <c r="AXS353" s="74"/>
      <c r="AXT353" s="74"/>
      <c r="AXU353" s="74"/>
      <c r="AXV353" s="74"/>
      <c r="AXW353" s="74"/>
      <c r="AXX353" s="74"/>
      <c r="AXY353" s="74"/>
      <c r="AXZ353" s="74"/>
      <c r="AYA353" s="74"/>
      <c r="AYB353" s="74"/>
      <c r="AYC353" s="74"/>
      <c r="AYD353" s="74"/>
      <c r="AYE353" s="74"/>
      <c r="AYF353" s="74"/>
      <c r="AYG353" s="74"/>
      <c r="AYH353" s="74"/>
      <c r="AYI353" s="74"/>
      <c r="AYJ353" s="74"/>
      <c r="AYK353" s="74"/>
      <c r="AYL353" s="74"/>
      <c r="AYM353" s="74"/>
      <c r="AYN353" s="74"/>
      <c r="AYO353" s="74"/>
      <c r="AYP353" s="74"/>
      <c r="AYQ353" s="74"/>
      <c r="AYR353" s="74"/>
      <c r="AYS353" s="74"/>
      <c r="AYT353" s="74"/>
      <c r="AYU353" s="74"/>
      <c r="AYV353" s="74"/>
      <c r="AYW353" s="74"/>
      <c r="AYX353" s="74"/>
      <c r="AYY353" s="74"/>
      <c r="AYZ353" s="74"/>
      <c r="AZA353" s="74"/>
      <c r="AZB353" s="74"/>
      <c r="AZC353" s="74"/>
      <c r="AZD353" s="74"/>
      <c r="AZE353" s="74"/>
      <c r="AZF353" s="74"/>
      <c r="AZG353" s="74"/>
      <c r="AZH353" s="74"/>
      <c r="AZI353" s="74"/>
      <c r="AZJ353" s="74"/>
      <c r="AZK353" s="74"/>
      <c r="AZL353" s="74"/>
      <c r="AZM353" s="74"/>
      <c r="AZN353" s="74"/>
      <c r="AZO353" s="74"/>
      <c r="AZP353" s="74"/>
      <c r="AZQ353" s="74"/>
      <c r="AZR353" s="74"/>
      <c r="AZS353" s="74"/>
      <c r="AZT353" s="74"/>
      <c r="AZU353" s="74"/>
      <c r="AZV353" s="74"/>
      <c r="AZW353" s="74"/>
      <c r="AZX353" s="74"/>
      <c r="AZY353" s="74"/>
      <c r="AZZ353" s="74"/>
      <c r="BAA353" s="74"/>
      <c r="BAB353" s="74"/>
      <c r="BAC353" s="74"/>
      <c r="BAD353" s="74"/>
      <c r="BAE353" s="74"/>
      <c r="BAF353" s="74"/>
      <c r="BAG353" s="74"/>
      <c r="BAH353" s="74"/>
      <c r="BAI353" s="74"/>
      <c r="BAJ353" s="74"/>
      <c r="BAK353" s="74"/>
      <c r="BAL353" s="74"/>
      <c r="BAM353" s="74"/>
      <c r="BAN353" s="74"/>
      <c r="BAO353" s="74"/>
      <c r="BAP353" s="74"/>
      <c r="BAQ353" s="74"/>
      <c r="BAR353" s="74"/>
      <c r="BAS353" s="74"/>
      <c r="BAT353" s="74"/>
      <c r="BAU353" s="74"/>
      <c r="BAV353" s="74"/>
      <c r="BAW353" s="74"/>
      <c r="BAX353" s="74"/>
      <c r="BAY353" s="74"/>
      <c r="BAZ353" s="74"/>
      <c r="BBA353" s="74"/>
      <c r="BBB353" s="130"/>
    </row>
    <row r="354" s="47" customFormat="1" spans="1:1406">
      <c r="A354" s="117"/>
      <c r="B354" s="118" t="s">
        <v>642</v>
      </c>
      <c r="C354" s="98">
        <v>87.6666666666667</v>
      </c>
      <c r="D354" s="120"/>
      <c r="E354" s="100"/>
      <c r="F354" s="121"/>
      <c r="G354" s="100"/>
      <c r="H354" s="119"/>
      <c r="I354" s="104"/>
      <c r="J354" s="104"/>
      <c r="K354" s="126"/>
      <c r="L354" s="126"/>
      <c r="M354" s="128"/>
      <c r="N354" s="75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  <c r="FS354" s="74"/>
      <c r="FT354" s="74"/>
      <c r="FU354" s="74"/>
      <c r="FV354" s="74"/>
      <c r="FW354" s="74"/>
      <c r="FX354" s="74"/>
      <c r="FY354" s="74"/>
      <c r="FZ354" s="74"/>
      <c r="GA354" s="74"/>
      <c r="GB354" s="74"/>
      <c r="GC354" s="74"/>
      <c r="GD354" s="74"/>
      <c r="GE354" s="74"/>
      <c r="GF354" s="74"/>
      <c r="GG354" s="74"/>
      <c r="GH354" s="74"/>
      <c r="GI354" s="74"/>
      <c r="GJ354" s="74"/>
      <c r="GK354" s="74"/>
      <c r="GL354" s="74"/>
      <c r="GM354" s="74"/>
      <c r="GN354" s="74"/>
      <c r="GO354" s="74"/>
      <c r="GP354" s="74"/>
      <c r="GQ354" s="74"/>
      <c r="GR354" s="74"/>
      <c r="GS354" s="74"/>
      <c r="GT354" s="74"/>
      <c r="GU354" s="74"/>
      <c r="GV354" s="74"/>
      <c r="GW354" s="74"/>
      <c r="GX354" s="74"/>
      <c r="GY354" s="74"/>
      <c r="GZ354" s="74"/>
      <c r="HA354" s="74"/>
      <c r="HB354" s="74"/>
      <c r="HC354" s="74"/>
      <c r="HD354" s="74"/>
      <c r="HE354" s="74"/>
      <c r="HF354" s="74"/>
      <c r="HG354" s="74"/>
      <c r="HH354" s="74"/>
      <c r="HI354" s="74"/>
      <c r="HJ354" s="74"/>
      <c r="HK354" s="74"/>
      <c r="HL354" s="74"/>
      <c r="HM354" s="74"/>
      <c r="HN354" s="74"/>
      <c r="HO354" s="74"/>
      <c r="HP354" s="74"/>
      <c r="HQ354" s="74"/>
      <c r="HR354" s="74"/>
      <c r="HS354" s="74"/>
      <c r="HT354" s="74"/>
      <c r="HU354" s="74"/>
      <c r="HV354" s="74"/>
      <c r="HW354" s="74"/>
      <c r="HX354" s="74"/>
      <c r="HY354" s="74"/>
      <c r="HZ354" s="74"/>
      <c r="IA354" s="74"/>
      <c r="IB354" s="74"/>
      <c r="IC354" s="74"/>
      <c r="ID354" s="74"/>
      <c r="IE354" s="74"/>
      <c r="IF354" s="74"/>
      <c r="IG354" s="74"/>
      <c r="IH354" s="74"/>
      <c r="II354" s="74"/>
      <c r="IJ354" s="74"/>
      <c r="IK354" s="74"/>
      <c r="IL354" s="74"/>
      <c r="IM354" s="74"/>
      <c r="IN354" s="74"/>
      <c r="IO354" s="74"/>
      <c r="IP354" s="74"/>
      <c r="IQ354" s="74"/>
      <c r="IR354" s="74"/>
      <c r="IS354" s="74"/>
      <c r="IT354" s="74"/>
      <c r="IU354" s="74"/>
      <c r="IV354" s="74"/>
      <c r="IW354" s="74"/>
      <c r="IX354" s="74"/>
      <c r="IY354" s="74"/>
      <c r="IZ354" s="74"/>
      <c r="JA354" s="74"/>
      <c r="JB354" s="74"/>
      <c r="JC354" s="74"/>
      <c r="JD354" s="74"/>
      <c r="JE354" s="74"/>
      <c r="JF354" s="74"/>
      <c r="JG354" s="74"/>
      <c r="JH354" s="74"/>
      <c r="JI354" s="74"/>
      <c r="JJ354" s="74"/>
      <c r="JK354" s="74"/>
      <c r="JL354" s="74"/>
      <c r="JM354" s="74"/>
      <c r="JN354" s="74"/>
      <c r="JO354" s="74"/>
      <c r="JP354" s="74"/>
      <c r="JQ354" s="74"/>
      <c r="JR354" s="74"/>
      <c r="JS354" s="74"/>
      <c r="JT354" s="74"/>
      <c r="JU354" s="74"/>
      <c r="JV354" s="74"/>
      <c r="JW354" s="74"/>
      <c r="JX354" s="74"/>
      <c r="JY354" s="74"/>
      <c r="JZ354" s="74"/>
      <c r="KA354" s="74"/>
      <c r="KB354" s="74"/>
      <c r="KC354" s="74"/>
      <c r="KD354" s="74"/>
      <c r="KE354" s="74"/>
      <c r="KF354" s="74"/>
      <c r="KG354" s="74"/>
      <c r="KH354" s="74"/>
      <c r="KI354" s="74"/>
      <c r="KJ354" s="74"/>
      <c r="KK354" s="74"/>
      <c r="KL354" s="74"/>
      <c r="KM354" s="74"/>
      <c r="KN354" s="74"/>
      <c r="KO354" s="74"/>
      <c r="KP354" s="74"/>
      <c r="KQ354" s="74"/>
      <c r="KR354" s="74"/>
      <c r="KS354" s="74"/>
      <c r="KT354" s="74"/>
      <c r="KU354" s="74"/>
      <c r="KV354" s="74"/>
      <c r="KW354" s="74"/>
      <c r="KX354" s="74"/>
      <c r="KY354" s="74"/>
      <c r="KZ354" s="74"/>
      <c r="LA354" s="74"/>
      <c r="LB354" s="74"/>
      <c r="LC354" s="74"/>
      <c r="LD354" s="74"/>
      <c r="LE354" s="74"/>
      <c r="LF354" s="74"/>
      <c r="LG354" s="74"/>
      <c r="LH354" s="74"/>
      <c r="LI354" s="74"/>
      <c r="LJ354" s="74"/>
      <c r="LK354" s="74"/>
      <c r="LL354" s="74"/>
      <c r="LM354" s="74"/>
      <c r="LN354" s="74"/>
      <c r="LO354" s="74"/>
      <c r="LP354" s="74"/>
      <c r="LQ354" s="74"/>
      <c r="LR354" s="74"/>
      <c r="LS354" s="74"/>
      <c r="LT354" s="74"/>
      <c r="LU354" s="74"/>
      <c r="LV354" s="74"/>
      <c r="LW354" s="74"/>
      <c r="LX354" s="74"/>
      <c r="LY354" s="74"/>
      <c r="LZ354" s="74"/>
      <c r="MA354" s="74"/>
      <c r="MB354" s="74"/>
      <c r="MC354" s="74"/>
      <c r="MD354" s="74"/>
      <c r="ME354" s="74"/>
      <c r="MF354" s="74"/>
      <c r="MG354" s="74"/>
      <c r="MH354" s="74"/>
      <c r="MI354" s="74"/>
      <c r="MJ354" s="74"/>
      <c r="MK354" s="74"/>
      <c r="ML354" s="74"/>
      <c r="MM354" s="74"/>
      <c r="MN354" s="74"/>
      <c r="MO354" s="74"/>
      <c r="MP354" s="74"/>
      <c r="MQ354" s="74"/>
      <c r="MR354" s="74"/>
      <c r="MS354" s="74"/>
      <c r="MT354" s="74"/>
      <c r="MU354" s="74"/>
      <c r="MV354" s="74"/>
      <c r="MW354" s="74"/>
      <c r="MX354" s="74"/>
      <c r="MY354" s="74"/>
      <c r="MZ354" s="74"/>
      <c r="NA354" s="74"/>
      <c r="NB354" s="74"/>
      <c r="NC354" s="74"/>
      <c r="ND354" s="74"/>
      <c r="NE354" s="74"/>
      <c r="NF354" s="74"/>
      <c r="NG354" s="74"/>
      <c r="NH354" s="74"/>
      <c r="NI354" s="74"/>
      <c r="NJ354" s="74"/>
      <c r="NK354" s="74"/>
      <c r="NL354" s="74"/>
      <c r="NM354" s="74"/>
      <c r="NN354" s="74"/>
      <c r="NO354" s="74"/>
      <c r="NP354" s="74"/>
      <c r="NQ354" s="74"/>
      <c r="NR354" s="74"/>
      <c r="NS354" s="74"/>
      <c r="NT354" s="74"/>
      <c r="NU354" s="74"/>
      <c r="NV354" s="74"/>
      <c r="NW354" s="74"/>
      <c r="NX354" s="74"/>
      <c r="NY354" s="74"/>
      <c r="NZ354" s="74"/>
      <c r="OA354" s="74"/>
      <c r="OB354" s="74"/>
      <c r="OC354" s="74"/>
      <c r="OD354" s="74"/>
      <c r="OE354" s="74"/>
      <c r="OF354" s="74"/>
      <c r="OG354" s="74"/>
      <c r="OH354" s="74"/>
      <c r="OI354" s="74"/>
      <c r="OJ354" s="74"/>
      <c r="OK354" s="74"/>
      <c r="OL354" s="74"/>
      <c r="OM354" s="74"/>
      <c r="ON354" s="74"/>
      <c r="OO354" s="74"/>
      <c r="OP354" s="74"/>
      <c r="OQ354" s="74"/>
      <c r="OR354" s="74"/>
      <c r="OS354" s="74"/>
      <c r="OT354" s="74"/>
      <c r="OU354" s="74"/>
      <c r="OV354" s="74"/>
      <c r="OW354" s="74"/>
      <c r="OX354" s="74"/>
      <c r="OY354" s="74"/>
      <c r="OZ354" s="74"/>
      <c r="PA354" s="74"/>
      <c r="PB354" s="74"/>
      <c r="PC354" s="74"/>
      <c r="PD354" s="74"/>
      <c r="PE354" s="74"/>
      <c r="PF354" s="74"/>
      <c r="PG354" s="74"/>
      <c r="PH354" s="74"/>
      <c r="PI354" s="74"/>
      <c r="PJ354" s="74"/>
      <c r="PK354" s="74"/>
      <c r="PL354" s="74"/>
      <c r="PM354" s="74"/>
      <c r="PN354" s="74"/>
      <c r="PO354" s="74"/>
      <c r="PP354" s="74"/>
      <c r="PQ354" s="74"/>
      <c r="PR354" s="74"/>
      <c r="PS354" s="74"/>
      <c r="PT354" s="74"/>
      <c r="PU354" s="74"/>
      <c r="PV354" s="74"/>
      <c r="PW354" s="74"/>
      <c r="PX354" s="74"/>
      <c r="PY354" s="74"/>
      <c r="PZ354" s="74"/>
      <c r="QA354" s="74"/>
      <c r="QB354" s="74"/>
      <c r="QC354" s="74"/>
      <c r="QD354" s="74"/>
      <c r="QE354" s="74"/>
      <c r="QF354" s="74"/>
      <c r="QG354" s="74"/>
      <c r="QH354" s="74"/>
      <c r="QI354" s="74"/>
      <c r="QJ354" s="74"/>
      <c r="QK354" s="74"/>
      <c r="QL354" s="74"/>
      <c r="QM354" s="74"/>
      <c r="QN354" s="74"/>
      <c r="QO354" s="74"/>
      <c r="QP354" s="74"/>
      <c r="QQ354" s="74"/>
      <c r="QR354" s="74"/>
      <c r="QS354" s="74"/>
      <c r="QT354" s="74"/>
      <c r="QU354" s="74"/>
      <c r="QV354" s="74"/>
      <c r="QW354" s="74"/>
      <c r="QX354" s="74"/>
      <c r="QY354" s="74"/>
      <c r="QZ354" s="74"/>
      <c r="RA354" s="74"/>
      <c r="RB354" s="74"/>
      <c r="RC354" s="74"/>
      <c r="RD354" s="74"/>
      <c r="RE354" s="74"/>
      <c r="RF354" s="74"/>
      <c r="RG354" s="74"/>
      <c r="RH354" s="74"/>
      <c r="RI354" s="74"/>
      <c r="RJ354" s="74"/>
      <c r="RK354" s="74"/>
      <c r="RL354" s="74"/>
      <c r="RM354" s="74"/>
      <c r="RN354" s="74"/>
      <c r="RO354" s="74"/>
      <c r="RP354" s="74"/>
      <c r="RQ354" s="74"/>
      <c r="RR354" s="74"/>
      <c r="RS354" s="74"/>
      <c r="RT354" s="74"/>
      <c r="RU354" s="74"/>
      <c r="RV354" s="74"/>
      <c r="RW354" s="74"/>
      <c r="RX354" s="74"/>
      <c r="RY354" s="74"/>
      <c r="RZ354" s="74"/>
      <c r="SA354" s="74"/>
      <c r="SB354" s="74"/>
      <c r="SC354" s="74"/>
      <c r="SD354" s="74"/>
      <c r="SE354" s="74"/>
      <c r="SF354" s="74"/>
      <c r="SG354" s="74"/>
      <c r="SH354" s="74"/>
      <c r="SI354" s="74"/>
      <c r="SJ354" s="74"/>
      <c r="SK354" s="74"/>
      <c r="SL354" s="74"/>
      <c r="SM354" s="74"/>
      <c r="SN354" s="74"/>
      <c r="SO354" s="74"/>
      <c r="SP354" s="74"/>
      <c r="SQ354" s="74"/>
      <c r="SR354" s="74"/>
      <c r="SS354" s="74"/>
      <c r="ST354" s="74"/>
      <c r="SU354" s="74"/>
      <c r="SV354" s="74"/>
      <c r="SW354" s="74"/>
      <c r="SX354" s="74"/>
      <c r="SY354" s="74"/>
      <c r="SZ354" s="74"/>
      <c r="TA354" s="74"/>
      <c r="TB354" s="74"/>
      <c r="TC354" s="74"/>
      <c r="TD354" s="74"/>
      <c r="TE354" s="74"/>
      <c r="TF354" s="74"/>
      <c r="TG354" s="74"/>
      <c r="TH354" s="74"/>
      <c r="TI354" s="74"/>
      <c r="TJ354" s="74"/>
      <c r="TK354" s="74"/>
      <c r="TL354" s="74"/>
      <c r="TM354" s="74"/>
      <c r="TN354" s="74"/>
      <c r="TO354" s="74"/>
      <c r="TP354" s="74"/>
      <c r="TQ354" s="74"/>
      <c r="TR354" s="74"/>
      <c r="TS354" s="74"/>
      <c r="TT354" s="74"/>
      <c r="TU354" s="74"/>
      <c r="TV354" s="74"/>
      <c r="TW354" s="74"/>
      <c r="TX354" s="74"/>
      <c r="TY354" s="74"/>
      <c r="TZ354" s="74"/>
      <c r="UA354" s="74"/>
      <c r="UB354" s="74"/>
      <c r="UC354" s="74"/>
      <c r="UD354" s="74"/>
      <c r="UE354" s="74"/>
      <c r="UF354" s="74"/>
      <c r="UG354" s="74"/>
      <c r="UH354" s="74"/>
      <c r="UI354" s="74"/>
      <c r="UJ354" s="74"/>
      <c r="UK354" s="74"/>
      <c r="UL354" s="74"/>
      <c r="UM354" s="74"/>
      <c r="UN354" s="74"/>
      <c r="UO354" s="74"/>
      <c r="UP354" s="74"/>
      <c r="UQ354" s="74"/>
      <c r="UR354" s="74"/>
      <c r="US354" s="74"/>
      <c r="UT354" s="74"/>
      <c r="UU354" s="74"/>
      <c r="UV354" s="74"/>
      <c r="UW354" s="74"/>
      <c r="UX354" s="74"/>
      <c r="UY354" s="74"/>
      <c r="UZ354" s="74"/>
      <c r="VA354" s="74"/>
      <c r="VB354" s="74"/>
      <c r="VC354" s="74"/>
      <c r="VD354" s="74"/>
      <c r="VE354" s="74"/>
      <c r="VF354" s="74"/>
      <c r="VG354" s="74"/>
      <c r="VH354" s="74"/>
      <c r="VI354" s="74"/>
      <c r="VJ354" s="74"/>
      <c r="VK354" s="74"/>
      <c r="VL354" s="74"/>
      <c r="VM354" s="74"/>
      <c r="VN354" s="74"/>
      <c r="VO354" s="74"/>
      <c r="VP354" s="74"/>
      <c r="VQ354" s="74"/>
      <c r="VR354" s="74"/>
      <c r="VS354" s="74"/>
      <c r="VT354" s="74"/>
      <c r="VU354" s="74"/>
      <c r="VV354" s="74"/>
      <c r="VW354" s="74"/>
      <c r="VX354" s="74"/>
      <c r="VY354" s="74"/>
      <c r="VZ354" s="74"/>
      <c r="WA354" s="74"/>
      <c r="WB354" s="74"/>
      <c r="WC354" s="74"/>
      <c r="WD354" s="74"/>
      <c r="WE354" s="74"/>
      <c r="WF354" s="74"/>
      <c r="WG354" s="74"/>
      <c r="WH354" s="74"/>
      <c r="WI354" s="74"/>
      <c r="WJ354" s="74"/>
      <c r="WK354" s="74"/>
      <c r="WL354" s="74"/>
      <c r="WM354" s="74"/>
      <c r="WN354" s="74"/>
      <c r="WO354" s="74"/>
      <c r="WP354" s="74"/>
      <c r="WQ354" s="74"/>
      <c r="WR354" s="74"/>
      <c r="WS354" s="74"/>
      <c r="WT354" s="74"/>
      <c r="WU354" s="74"/>
      <c r="WV354" s="74"/>
      <c r="WW354" s="74"/>
      <c r="WX354" s="74"/>
      <c r="WY354" s="74"/>
      <c r="WZ354" s="74"/>
      <c r="XA354" s="74"/>
      <c r="XB354" s="74"/>
      <c r="XC354" s="74"/>
      <c r="XD354" s="74"/>
      <c r="XE354" s="74"/>
      <c r="XF354" s="74"/>
      <c r="XG354" s="74"/>
      <c r="XH354" s="74"/>
      <c r="XI354" s="74"/>
      <c r="XJ354" s="74"/>
      <c r="XK354" s="74"/>
      <c r="XL354" s="74"/>
      <c r="XM354" s="74"/>
      <c r="XN354" s="74"/>
      <c r="XO354" s="74"/>
      <c r="XP354" s="74"/>
      <c r="XQ354" s="74"/>
      <c r="XR354" s="74"/>
      <c r="XS354" s="74"/>
      <c r="XT354" s="74"/>
      <c r="XU354" s="74"/>
      <c r="XV354" s="74"/>
      <c r="XW354" s="74"/>
      <c r="XX354" s="74"/>
      <c r="XY354" s="74"/>
      <c r="XZ354" s="74"/>
      <c r="YA354" s="74"/>
      <c r="YB354" s="74"/>
      <c r="YC354" s="74"/>
      <c r="YD354" s="74"/>
      <c r="YE354" s="74"/>
      <c r="YF354" s="74"/>
      <c r="YG354" s="74"/>
      <c r="YH354" s="74"/>
      <c r="YI354" s="74"/>
      <c r="YJ354" s="74"/>
      <c r="YK354" s="74"/>
      <c r="YL354" s="74"/>
      <c r="YM354" s="74"/>
      <c r="YN354" s="74"/>
      <c r="YO354" s="74"/>
      <c r="YP354" s="74"/>
      <c r="YQ354" s="74"/>
      <c r="YR354" s="74"/>
      <c r="YS354" s="74"/>
      <c r="YT354" s="74"/>
      <c r="YU354" s="74"/>
      <c r="YV354" s="74"/>
      <c r="YW354" s="74"/>
      <c r="YX354" s="74"/>
      <c r="YY354" s="74"/>
      <c r="YZ354" s="74"/>
      <c r="ZA354" s="74"/>
      <c r="ZB354" s="74"/>
      <c r="ZC354" s="74"/>
      <c r="ZD354" s="74"/>
      <c r="ZE354" s="74"/>
      <c r="ZF354" s="74"/>
      <c r="ZG354" s="74"/>
      <c r="ZH354" s="74"/>
      <c r="ZI354" s="74"/>
      <c r="ZJ354" s="74"/>
      <c r="ZK354" s="74"/>
      <c r="ZL354" s="74"/>
      <c r="ZM354" s="74"/>
      <c r="ZN354" s="74"/>
      <c r="ZO354" s="74"/>
      <c r="ZP354" s="74"/>
      <c r="ZQ354" s="74"/>
      <c r="ZR354" s="74"/>
      <c r="ZS354" s="74"/>
      <c r="ZT354" s="74"/>
      <c r="ZU354" s="74"/>
      <c r="ZV354" s="74"/>
      <c r="ZW354" s="74"/>
      <c r="ZX354" s="74"/>
      <c r="ZY354" s="74"/>
      <c r="ZZ354" s="74"/>
      <c r="AAA354" s="74"/>
      <c r="AAB354" s="74"/>
      <c r="AAC354" s="74"/>
      <c r="AAD354" s="74"/>
      <c r="AAE354" s="74"/>
      <c r="AAF354" s="74"/>
      <c r="AAG354" s="74"/>
      <c r="AAH354" s="74"/>
      <c r="AAI354" s="74"/>
      <c r="AAJ354" s="74"/>
      <c r="AAK354" s="74"/>
      <c r="AAL354" s="74"/>
      <c r="AAM354" s="74"/>
      <c r="AAN354" s="74"/>
      <c r="AAO354" s="74"/>
      <c r="AAP354" s="74"/>
      <c r="AAQ354" s="74"/>
      <c r="AAR354" s="74"/>
      <c r="AAS354" s="74"/>
      <c r="AAT354" s="74"/>
      <c r="AAU354" s="74"/>
      <c r="AAV354" s="74"/>
      <c r="AAW354" s="74"/>
      <c r="AAX354" s="74"/>
      <c r="AAY354" s="74"/>
      <c r="AAZ354" s="74"/>
      <c r="ABA354" s="74"/>
      <c r="ABB354" s="74"/>
      <c r="ABC354" s="74"/>
      <c r="ABD354" s="74"/>
      <c r="ABE354" s="74"/>
      <c r="ABF354" s="74"/>
      <c r="ABG354" s="74"/>
      <c r="ABH354" s="74"/>
      <c r="ABI354" s="74"/>
      <c r="ABJ354" s="74"/>
      <c r="ABK354" s="74"/>
      <c r="ABL354" s="74"/>
      <c r="ABM354" s="74"/>
      <c r="ABN354" s="74"/>
      <c r="ABO354" s="74"/>
      <c r="ABP354" s="74"/>
      <c r="ABQ354" s="74"/>
      <c r="ABR354" s="74"/>
      <c r="ABS354" s="74"/>
      <c r="ABT354" s="74"/>
      <c r="ABU354" s="74"/>
      <c r="ABV354" s="74"/>
      <c r="ABW354" s="74"/>
      <c r="ABX354" s="74"/>
      <c r="ABY354" s="74"/>
      <c r="ABZ354" s="74"/>
      <c r="ACA354" s="74"/>
      <c r="ACB354" s="74"/>
      <c r="ACC354" s="74"/>
      <c r="ACD354" s="74"/>
      <c r="ACE354" s="74"/>
      <c r="ACF354" s="74"/>
      <c r="ACG354" s="74"/>
      <c r="ACH354" s="74"/>
      <c r="ACI354" s="74"/>
      <c r="ACJ354" s="74"/>
      <c r="ACK354" s="74"/>
      <c r="ACL354" s="74"/>
      <c r="ACM354" s="74"/>
      <c r="ACN354" s="74"/>
      <c r="ACO354" s="74"/>
      <c r="ACP354" s="74"/>
      <c r="ACQ354" s="74"/>
      <c r="ACR354" s="74"/>
      <c r="ACS354" s="74"/>
      <c r="ACT354" s="74"/>
      <c r="ACU354" s="74"/>
      <c r="ACV354" s="74"/>
      <c r="ACW354" s="74"/>
      <c r="ACX354" s="74"/>
      <c r="ACY354" s="74"/>
      <c r="ACZ354" s="74"/>
      <c r="ADA354" s="74"/>
      <c r="ADB354" s="74"/>
      <c r="ADC354" s="74"/>
      <c r="ADD354" s="74"/>
      <c r="ADE354" s="74"/>
      <c r="ADF354" s="74"/>
      <c r="ADG354" s="74"/>
      <c r="ADH354" s="74"/>
      <c r="ADI354" s="74"/>
      <c r="ADJ354" s="74"/>
      <c r="ADK354" s="74"/>
      <c r="ADL354" s="74"/>
      <c r="ADM354" s="74"/>
      <c r="ADN354" s="74"/>
      <c r="ADO354" s="74"/>
      <c r="ADP354" s="74"/>
      <c r="ADQ354" s="74"/>
      <c r="ADR354" s="74"/>
      <c r="ADS354" s="74"/>
      <c r="ADT354" s="74"/>
      <c r="ADU354" s="74"/>
      <c r="ADV354" s="74"/>
      <c r="ADW354" s="74"/>
      <c r="ADX354" s="74"/>
      <c r="ADY354" s="74"/>
      <c r="ADZ354" s="74"/>
      <c r="AEA354" s="74"/>
      <c r="AEB354" s="74"/>
      <c r="AEC354" s="74"/>
      <c r="AED354" s="74"/>
      <c r="AEE354" s="74"/>
      <c r="AEF354" s="74"/>
      <c r="AEG354" s="74"/>
      <c r="AEH354" s="74"/>
      <c r="AEI354" s="74"/>
      <c r="AEJ354" s="74"/>
      <c r="AEK354" s="74"/>
      <c r="AEL354" s="74"/>
      <c r="AEM354" s="74"/>
      <c r="AEN354" s="74"/>
      <c r="AEO354" s="74"/>
      <c r="AEP354" s="74"/>
      <c r="AEQ354" s="74"/>
      <c r="AER354" s="74"/>
      <c r="AES354" s="74"/>
      <c r="AET354" s="74"/>
      <c r="AEU354" s="74"/>
      <c r="AEV354" s="74"/>
      <c r="AEW354" s="74"/>
      <c r="AEX354" s="74"/>
      <c r="AEY354" s="74"/>
      <c r="AEZ354" s="74"/>
      <c r="AFA354" s="74"/>
      <c r="AFB354" s="74"/>
      <c r="AFC354" s="74"/>
      <c r="AFD354" s="74"/>
      <c r="AFE354" s="74"/>
      <c r="AFF354" s="74"/>
      <c r="AFG354" s="74"/>
      <c r="AFH354" s="74"/>
      <c r="AFI354" s="74"/>
      <c r="AFJ354" s="74"/>
      <c r="AFK354" s="74"/>
      <c r="AFL354" s="74"/>
      <c r="AFM354" s="74"/>
      <c r="AFN354" s="74"/>
      <c r="AFO354" s="74"/>
      <c r="AFP354" s="74"/>
      <c r="AFQ354" s="74"/>
      <c r="AFR354" s="74"/>
      <c r="AFS354" s="74"/>
      <c r="AFT354" s="74"/>
      <c r="AFU354" s="74"/>
      <c r="AFV354" s="74"/>
      <c r="AFW354" s="74"/>
      <c r="AFX354" s="74"/>
      <c r="AFY354" s="74"/>
      <c r="AFZ354" s="74"/>
      <c r="AGA354" s="74"/>
      <c r="AGB354" s="74"/>
      <c r="AGC354" s="74"/>
      <c r="AGD354" s="74"/>
      <c r="AGE354" s="74"/>
      <c r="AGF354" s="74"/>
      <c r="AGG354" s="74"/>
      <c r="AGH354" s="74"/>
      <c r="AGI354" s="74"/>
      <c r="AGJ354" s="74"/>
      <c r="AGK354" s="74"/>
      <c r="AGL354" s="74"/>
      <c r="AGM354" s="74"/>
      <c r="AGN354" s="74"/>
      <c r="AGO354" s="74"/>
      <c r="AGP354" s="74"/>
      <c r="AGQ354" s="74"/>
      <c r="AGR354" s="74"/>
      <c r="AGS354" s="74"/>
      <c r="AGT354" s="74"/>
      <c r="AGU354" s="74"/>
      <c r="AGV354" s="74"/>
      <c r="AGW354" s="74"/>
      <c r="AGX354" s="74"/>
      <c r="AGY354" s="74"/>
      <c r="AGZ354" s="74"/>
      <c r="AHA354" s="74"/>
      <c r="AHB354" s="74"/>
      <c r="AHC354" s="74"/>
      <c r="AHD354" s="74"/>
      <c r="AHE354" s="74"/>
      <c r="AHF354" s="74"/>
      <c r="AHG354" s="74"/>
      <c r="AHH354" s="74"/>
      <c r="AHI354" s="74"/>
      <c r="AHJ354" s="74"/>
      <c r="AHK354" s="74"/>
      <c r="AHL354" s="74"/>
      <c r="AHM354" s="74"/>
      <c r="AHN354" s="74"/>
      <c r="AHO354" s="74"/>
      <c r="AHP354" s="74"/>
      <c r="AHQ354" s="74"/>
      <c r="AHR354" s="74"/>
      <c r="AHS354" s="74"/>
      <c r="AHT354" s="74"/>
      <c r="AHU354" s="74"/>
      <c r="AHV354" s="74"/>
      <c r="AHW354" s="74"/>
      <c r="AHX354" s="74"/>
      <c r="AHY354" s="74"/>
      <c r="AHZ354" s="74"/>
      <c r="AIA354" s="74"/>
      <c r="AIB354" s="74"/>
      <c r="AIC354" s="74"/>
      <c r="AID354" s="74"/>
      <c r="AIE354" s="74"/>
      <c r="AIF354" s="74"/>
      <c r="AIG354" s="74"/>
      <c r="AIH354" s="74"/>
      <c r="AII354" s="74"/>
      <c r="AIJ354" s="74"/>
      <c r="AIK354" s="74"/>
      <c r="AIL354" s="74"/>
      <c r="AIM354" s="74"/>
      <c r="AIN354" s="74"/>
      <c r="AIO354" s="74"/>
      <c r="AIP354" s="74"/>
      <c r="AIQ354" s="74"/>
      <c r="AIR354" s="74"/>
      <c r="AIS354" s="74"/>
      <c r="AIT354" s="74"/>
      <c r="AIU354" s="74"/>
      <c r="AIV354" s="74"/>
      <c r="AIW354" s="74"/>
      <c r="AIX354" s="74"/>
      <c r="AIY354" s="74"/>
      <c r="AIZ354" s="74"/>
      <c r="AJA354" s="74"/>
      <c r="AJB354" s="74"/>
      <c r="AJC354" s="74"/>
      <c r="AJD354" s="74"/>
      <c r="AJE354" s="74"/>
      <c r="AJF354" s="74"/>
      <c r="AJG354" s="74"/>
      <c r="AJH354" s="74"/>
      <c r="AJI354" s="74"/>
      <c r="AJJ354" s="74"/>
      <c r="AJK354" s="74"/>
      <c r="AJL354" s="74"/>
      <c r="AJM354" s="74"/>
      <c r="AJN354" s="74"/>
      <c r="AJO354" s="74"/>
      <c r="AJP354" s="74"/>
      <c r="AJQ354" s="74"/>
      <c r="AJR354" s="74"/>
      <c r="AJS354" s="74"/>
      <c r="AJT354" s="74"/>
      <c r="AJU354" s="74"/>
      <c r="AJV354" s="74"/>
      <c r="AJW354" s="74"/>
      <c r="AJX354" s="74"/>
      <c r="AJY354" s="74"/>
      <c r="AJZ354" s="74"/>
      <c r="AKA354" s="74"/>
      <c r="AKB354" s="74"/>
      <c r="AKC354" s="74"/>
      <c r="AKD354" s="74"/>
      <c r="AKE354" s="74"/>
      <c r="AKF354" s="74"/>
      <c r="AKG354" s="74"/>
      <c r="AKH354" s="74"/>
      <c r="AKI354" s="74"/>
      <c r="AKJ354" s="74"/>
      <c r="AKK354" s="74"/>
      <c r="AKL354" s="74"/>
      <c r="AKM354" s="74"/>
      <c r="AKN354" s="74"/>
      <c r="AKO354" s="74"/>
      <c r="AKP354" s="74"/>
      <c r="AKQ354" s="74"/>
      <c r="AKR354" s="74"/>
      <c r="AKS354" s="74"/>
      <c r="AKT354" s="74"/>
      <c r="AKU354" s="74"/>
      <c r="AKV354" s="74"/>
      <c r="AKW354" s="74"/>
      <c r="AKX354" s="74"/>
      <c r="AKY354" s="74"/>
      <c r="AKZ354" s="74"/>
      <c r="ALA354" s="74"/>
      <c r="ALB354" s="74"/>
      <c r="ALC354" s="74"/>
      <c r="ALD354" s="74"/>
      <c r="ALE354" s="74"/>
      <c r="ALF354" s="74"/>
      <c r="ALG354" s="74"/>
      <c r="ALH354" s="74"/>
      <c r="ALI354" s="74"/>
      <c r="ALJ354" s="74"/>
      <c r="ALK354" s="74"/>
      <c r="ALL354" s="74"/>
      <c r="ALM354" s="74"/>
      <c r="ALN354" s="74"/>
      <c r="ALO354" s="74"/>
      <c r="ALP354" s="74"/>
      <c r="ALQ354" s="74"/>
      <c r="ALR354" s="74"/>
      <c r="ALS354" s="74"/>
      <c r="ALT354" s="74"/>
      <c r="ALU354" s="74"/>
      <c r="ALV354" s="74"/>
      <c r="ALW354" s="74"/>
      <c r="ALX354" s="74"/>
      <c r="ALY354" s="74"/>
      <c r="ALZ354" s="74"/>
      <c r="AMA354" s="74"/>
      <c r="AMB354" s="74"/>
      <c r="AMC354" s="74"/>
      <c r="AMD354" s="74"/>
      <c r="AME354" s="74"/>
      <c r="AMF354" s="74"/>
      <c r="AMG354" s="74"/>
      <c r="AMH354" s="74"/>
      <c r="AMI354" s="74"/>
      <c r="AMJ354" s="74"/>
      <c r="AMK354" s="74"/>
      <c r="AML354" s="74"/>
      <c r="AMM354" s="74"/>
      <c r="AMN354" s="74"/>
      <c r="AMO354" s="74"/>
      <c r="AMP354" s="74"/>
      <c r="AMQ354" s="74"/>
      <c r="AMR354" s="74"/>
      <c r="AMS354" s="74"/>
      <c r="AMT354" s="74"/>
      <c r="AMU354" s="74"/>
      <c r="AMV354" s="74"/>
      <c r="AMW354" s="74"/>
      <c r="AMX354" s="74"/>
      <c r="AMY354" s="74"/>
      <c r="AMZ354" s="74"/>
      <c r="ANA354" s="74"/>
      <c r="ANB354" s="74"/>
      <c r="ANC354" s="74"/>
      <c r="AND354" s="74"/>
      <c r="ANE354" s="74"/>
      <c r="ANF354" s="74"/>
      <c r="ANG354" s="74"/>
      <c r="ANH354" s="74"/>
      <c r="ANI354" s="74"/>
      <c r="ANJ354" s="74"/>
      <c r="ANK354" s="74"/>
      <c r="ANL354" s="74"/>
      <c r="ANM354" s="74"/>
      <c r="ANN354" s="74"/>
      <c r="ANO354" s="74"/>
      <c r="ANP354" s="74"/>
      <c r="ANQ354" s="74"/>
      <c r="ANR354" s="74"/>
      <c r="ANS354" s="74"/>
      <c r="ANT354" s="74"/>
      <c r="ANU354" s="74"/>
      <c r="ANV354" s="74"/>
      <c r="ANW354" s="74"/>
      <c r="ANX354" s="74"/>
      <c r="ANY354" s="74"/>
      <c r="ANZ354" s="74"/>
      <c r="AOA354" s="74"/>
      <c r="AOB354" s="74"/>
      <c r="AOC354" s="74"/>
      <c r="AOD354" s="74"/>
      <c r="AOE354" s="74"/>
      <c r="AOF354" s="74"/>
      <c r="AOG354" s="74"/>
      <c r="AOH354" s="74"/>
      <c r="AOI354" s="74"/>
      <c r="AOJ354" s="74"/>
      <c r="AOK354" s="74"/>
      <c r="AOL354" s="74"/>
      <c r="AOM354" s="74"/>
      <c r="AON354" s="74"/>
      <c r="AOO354" s="74"/>
      <c r="AOP354" s="74"/>
      <c r="AOQ354" s="74"/>
      <c r="AOR354" s="74"/>
      <c r="AOS354" s="74"/>
      <c r="AOT354" s="74"/>
      <c r="AOU354" s="74"/>
      <c r="AOV354" s="74"/>
      <c r="AOW354" s="74"/>
      <c r="AOX354" s="74"/>
      <c r="AOY354" s="74"/>
      <c r="AOZ354" s="74"/>
      <c r="APA354" s="74"/>
      <c r="APB354" s="74"/>
      <c r="APC354" s="74"/>
      <c r="APD354" s="74"/>
      <c r="APE354" s="74"/>
      <c r="APF354" s="74"/>
      <c r="APG354" s="74"/>
      <c r="APH354" s="74"/>
      <c r="API354" s="74"/>
      <c r="APJ354" s="74"/>
      <c r="APK354" s="74"/>
      <c r="APL354" s="74"/>
      <c r="APM354" s="74"/>
      <c r="APN354" s="74"/>
      <c r="APO354" s="74"/>
      <c r="APP354" s="74"/>
      <c r="APQ354" s="74"/>
      <c r="APR354" s="74"/>
      <c r="APS354" s="74"/>
      <c r="APT354" s="74"/>
      <c r="APU354" s="74"/>
      <c r="APV354" s="74"/>
      <c r="APW354" s="74"/>
      <c r="APX354" s="74"/>
      <c r="APY354" s="74"/>
      <c r="APZ354" s="74"/>
      <c r="AQA354" s="74"/>
      <c r="AQB354" s="74"/>
      <c r="AQC354" s="74"/>
      <c r="AQD354" s="74"/>
      <c r="AQE354" s="74"/>
      <c r="AQF354" s="74"/>
      <c r="AQG354" s="74"/>
      <c r="AQH354" s="74"/>
      <c r="AQI354" s="74"/>
      <c r="AQJ354" s="74"/>
      <c r="AQK354" s="74"/>
      <c r="AQL354" s="74"/>
      <c r="AQM354" s="74"/>
      <c r="AQN354" s="74"/>
      <c r="AQO354" s="74"/>
      <c r="AQP354" s="74"/>
      <c r="AQQ354" s="74"/>
      <c r="AQR354" s="74"/>
      <c r="AQS354" s="74"/>
      <c r="AQT354" s="74"/>
      <c r="AQU354" s="74"/>
      <c r="AQV354" s="74"/>
      <c r="AQW354" s="74"/>
      <c r="AQX354" s="74"/>
      <c r="AQY354" s="74"/>
      <c r="AQZ354" s="74"/>
      <c r="ARA354" s="74"/>
      <c r="ARB354" s="74"/>
      <c r="ARC354" s="74"/>
      <c r="ARD354" s="74"/>
      <c r="ARE354" s="74"/>
      <c r="ARF354" s="74"/>
      <c r="ARG354" s="74"/>
      <c r="ARH354" s="74"/>
      <c r="ARI354" s="74"/>
      <c r="ARJ354" s="74"/>
      <c r="ARK354" s="74"/>
      <c r="ARL354" s="74"/>
      <c r="ARM354" s="74"/>
      <c r="ARN354" s="74"/>
      <c r="ARO354" s="74"/>
      <c r="ARP354" s="74"/>
      <c r="ARQ354" s="74"/>
      <c r="ARR354" s="74"/>
      <c r="ARS354" s="74"/>
      <c r="ART354" s="74"/>
      <c r="ARU354" s="74"/>
      <c r="ARV354" s="74"/>
      <c r="ARW354" s="74"/>
      <c r="ARX354" s="74"/>
      <c r="ARY354" s="74"/>
      <c r="ARZ354" s="74"/>
      <c r="ASA354" s="74"/>
      <c r="ASB354" s="74"/>
      <c r="ASC354" s="74"/>
      <c r="ASD354" s="74"/>
      <c r="ASE354" s="74"/>
      <c r="ASF354" s="74"/>
      <c r="ASG354" s="74"/>
      <c r="ASH354" s="74"/>
      <c r="ASI354" s="74"/>
      <c r="ASJ354" s="74"/>
      <c r="ASK354" s="74"/>
      <c r="ASL354" s="74"/>
      <c r="ASM354" s="74"/>
      <c r="ASN354" s="74"/>
      <c r="ASO354" s="74"/>
      <c r="ASP354" s="74"/>
      <c r="ASQ354" s="74"/>
      <c r="ASR354" s="74"/>
      <c r="ASS354" s="74"/>
      <c r="AST354" s="74"/>
      <c r="ASU354" s="74"/>
      <c r="ASV354" s="74"/>
      <c r="ASW354" s="74"/>
      <c r="ASX354" s="74"/>
      <c r="ASY354" s="74"/>
      <c r="ASZ354" s="74"/>
      <c r="ATA354" s="74"/>
      <c r="ATB354" s="74"/>
      <c r="ATC354" s="74"/>
      <c r="ATD354" s="74"/>
      <c r="ATE354" s="74"/>
      <c r="ATF354" s="74"/>
      <c r="ATG354" s="74"/>
      <c r="ATH354" s="74"/>
      <c r="ATI354" s="74"/>
      <c r="ATJ354" s="74"/>
      <c r="ATK354" s="74"/>
      <c r="ATL354" s="74"/>
      <c r="ATM354" s="74"/>
      <c r="ATN354" s="74"/>
      <c r="ATO354" s="74"/>
      <c r="ATP354" s="74"/>
      <c r="ATQ354" s="74"/>
      <c r="ATR354" s="74"/>
      <c r="ATS354" s="74"/>
      <c r="ATT354" s="74"/>
      <c r="ATU354" s="74"/>
      <c r="ATV354" s="74"/>
      <c r="ATW354" s="74"/>
      <c r="ATX354" s="74"/>
      <c r="ATY354" s="74"/>
      <c r="ATZ354" s="74"/>
      <c r="AUA354" s="74"/>
      <c r="AUB354" s="74"/>
      <c r="AUC354" s="74"/>
      <c r="AUD354" s="74"/>
      <c r="AUE354" s="74"/>
      <c r="AUF354" s="74"/>
      <c r="AUG354" s="74"/>
      <c r="AUH354" s="74"/>
      <c r="AUI354" s="74"/>
      <c r="AUJ354" s="74"/>
      <c r="AUK354" s="74"/>
      <c r="AUL354" s="74"/>
      <c r="AUM354" s="74"/>
      <c r="AUN354" s="74"/>
      <c r="AUO354" s="74"/>
      <c r="AUP354" s="74"/>
      <c r="AUQ354" s="74"/>
      <c r="AUR354" s="74"/>
      <c r="AUS354" s="74"/>
      <c r="AUT354" s="74"/>
      <c r="AUU354" s="74"/>
      <c r="AUV354" s="74"/>
      <c r="AUW354" s="74"/>
      <c r="AUX354" s="74"/>
      <c r="AUY354" s="74"/>
      <c r="AUZ354" s="74"/>
      <c r="AVA354" s="74"/>
      <c r="AVB354" s="74"/>
      <c r="AVC354" s="74"/>
      <c r="AVD354" s="74"/>
      <c r="AVE354" s="74"/>
      <c r="AVF354" s="74"/>
      <c r="AVG354" s="74"/>
      <c r="AVH354" s="74"/>
      <c r="AVI354" s="74"/>
      <c r="AVJ354" s="74"/>
      <c r="AVK354" s="74"/>
      <c r="AVL354" s="74"/>
      <c r="AVM354" s="74"/>
      <c r="AVN354" s="74"/>
      <c r="AVO354" s="74"/>
      <c r="AVP354" s="74"/>
      <c r="AVQ354" s="74"/>
      <c r="AVR354" s="74"/>
      <c r="AVS354" s="74"/>
      <c r="AVT354" s="74"/>
      <c r="AVU354" s="74"/>
      <c r="AVV354" s="74"/>
      <c r="AVW354" s="74"/>
      <c r="AVX354" s="74"/>
      <c r="AVY354" s="74"/>
      <c r="AVZ354" s="74"/>
      <c r="AWA354" s="74"/>
      <c r="AWB354" s="74"/>
      <c r="AWC354" s="74"/>
      <c r="AWD354" s="74"/>
      <c r="AWE354" s="74"/>
      <c r="AWF354" s="74"/>
      <c r="AWG354" s="74"/>
      <c r="AWH354" s="74"/>
      <c r="AWI354" s="74"/>
      <c r="AWJ354" s="74"/>
      <c r="AWK354" s="74"/>
      <c r="AWL354" s="74"/>
      <c r="AWM354" s="74"/>
      <c r="AWN354" s="74"/>
      <c r="AWO354" s="74"/>
      <c r="AWP354" s="74"/>
      <c r="AWQ354" s="74"/>
      <c r="AWR354" s="74"/>
      <c r="AWS354" s="74"/>
      <c r="AWT354" s="74"/>
      <c r="AWU354" s="74"/>
      <c r="AWV354" s="74"/>
      <c r="AWW354" s="74"/>
      <c r="AWX354" s="74"/>
      <c r="AWY354" s="74"/>
      <c r="AWZ354" s="74"/>
      <c r="AXA354" s="74"/>
      <c r="AXB354" s="74"/>
      <c r="AXC354" s="74"/>
      <c r="AXD354" s="74"/>
      <c r="AXE354" s="74"/>
      <c r="AXF354" s="74"/>
      <c r="AXG354" s="74"/>
      <c r="AXH354" s="74"/>
      <c r="AXI354" s="74"/>
      <c r="AXJ354" s="74"/>
      <c r="AXK354" s="74"/>
      <c r="AXL354" s="74"/>
      <c r="AXM354" s="74"/>
      <c r="AXN354" s="74"/>
      <c r="AXO354" s="74"/>
      <c r="AXP354" s="74"/>
      <c r="AXQ354" s="74"/>
      <c r="AXR354" s="74"/>
      <c r="AXS354" s="74"/>
      <c r="AXT354" s="74"/>
      <c r="AXU354" s="74"/>
      <c r="AXV354" s="74"/>
      <c r="AXW354" s="74"/>
      <c r="AXX354" s="74"/>
      <c r="AXY354" s="74"/>
      <c r="AXZ354" s="74"/>
      <c r="AYA354" s="74"/>
      <c r="AYB354" s="74"/>
      <c r="AYC354" s="74"/>
      <c r="AYD354" s="74"/>
      <c r="AYE354" s="74"/>
      <c r="AYF354" s="74"/>
      <c r="AYG354" s="74"/>
      <c r="AYH354" s="74"/>
      <c r="AYI354" s="74"/>
      <c r="AYJ354" s="74"/>
      <c r="AYK354" s="74"/>
      <c r="AYL354" s="74"/>
      <c r="AYM354" s="74"/>
      <c r="AYN354" s="74"/>
      <c r="AYO354" s="74"/>
      <c r="AYP354" s="74"/>
      <c r="AYQ354" s="74"/>
      <c r="AYR354" s="74"/>
      <c r="AYS354" s="74"/>
      <c r="AYT354" s="74"/>
      <c r="AYU354" s="74"/>
      <c r="AYV354" s="74"/>
      <c r="AYW354" s="74"/>
      <c r="AYX354" s="74"/>
      <c r="AYY354" s="74"/>
      <c r="AYZ354" s="74"/>
      <c r="AZA354" s="74"/>
      <c r="AZB354" s="74"/>
      <c r="AZC354" s="74"/>
      <c r="AZD354" s="74"/>
      <c r="AZE354" s="74"/>
      <c r="AZF354" s="74"/>
      <c r="AZG354" s="74"/>
      <c r="AZH354" s="74"/>
      <c r="AZI354" s="74"/>
      <c r="AZJ354" s="74"/>
      <c r="AZK354" s="74"/>
      <c r="AZL354" s="74"/>
      <c r="AZM354" s="74"/>
      <c r="AZN354" s="74"/>
      <c r="AZO354" s="74"/>
      <c r="AZP354" s="74"/>
      <c r="AZQ354" s="74"/>
      <c r="AZR354" s="74"/>
      <c r="AZS354" s="74"/>
      <c r="AZT354" s="74"/>
      <c r="AZU354" s="74"/>
      <c r="AZV354" s="74"/>
      <c r="AZW354" s="74"/>
      <c r="AZX354" s="74"/>
      <c r="AZY354" s="74"/>
      <c r="AZZ354" s="74"/>
      <c r="BAA354" s="74"/>
      <c r="BAB354" s="74"/>
      <c r="BAC354" s="74"/>
      <c r="BAD354" s="74"/>
      <c r="BAE354" s="74"/>
      <c r="BAF354" s="74"/>
      <c r="BAG354" s="74"/>
      <c r="BAH354" s="74"/>
      <c r="BAI354" s="74"/>
      <c r="BAJ354" s="74"/>
      <c r="BAK354" s="74"/>
      <c r="BAL354" s="74"/>
      <c r="BAM354" s="74"/>
      <c r="BAN354" s="74"/>
      <c r="BAO354" s="74"/>
      <c r="BAP354" s="74"/>
      <c r="BAQ354" s="74"/>
      <c r="BAR354" s="74"/>
      <c r="BAS354" s="74"/>
      <c r="BAT354" s="74"/>
      <c r="BAU354" s="74"/>
      <c r="BAV354" s="74"/>
      <c r="BAW354" s="74"/>
      <c r="BAX354" s="74"/>
      <c r="BAY354" s="74"/>
      <c r="BAZ354" s="74"/>
      <c r="BBA354" s="74"/>
      <c r="BBB354" s="130"/>
    </row>
    <row r="355" s="74" customFormat="1" spans="1:14">
      <c r="A355" s="102" t="s">
        <v>50</v>
      </c>
      <c r="B355" s="122" t="s">
        <v>643</v>
      </c>
      <c r="C355" s="98">
        <v>98.3333333333333</v>
      </c>
      <c r="D355" s="120"/>
      <c r="E355" s="104"/>
      <c r="F355" s="105"/>
      <c r="G355" s="100"/>
      <c r="H355" s="103">
        <f>COUNT(C355:C369)</f>
        <v>15</v>
      </c>
      <c r="I355" s="111">
        <f>COUNTIF(C355:C369,"&gt;=95")</f>
        <v>8</v>
      </c>
      <c r="J355" s="111">
        <f>COUNTIF(C355:C369,"&lt;85")</f>
        <v>0</v>
      </c>
      <c r="K355" s="112">
        <f>I355/H355</f>
        <v>0.533333333333333</v>
      </c>
      <c r="L355" s="112">
        <f>J355/H355</f>
        <v>0</v>
      </c>
      <c r="M355" s="113">
        <f>K355*60+40</f>
        <v>72</v>
      </c>
      <c r="N355" s="75"/>
    </row>
    <row r="356" s="74" customFormat="1" spans="1:14">
      <c r="A356" s="102"/>
      <c r="B356" s="122" t="s">
        <v>644</v>
      </c>
      <c r="C356" s="98">
        <v>93</v>
      </c>
      <c r="D356" s="120"/>
      <c r="E356" s="104"/>
      <c r="F356" s="105"/>
      <c r="G356" s="100"/>
      <c r="H356" s="103"/>
      <c r="I356" s="111"/>
      <c r="J356" s="111"/>
      <c r="K356" s="112"/>
      <c r="L356" s="112"/>
      <c r="M356" s="113"/>
      <c r="N356" s="75"/>
    </row>
    <row r="357" s="74" customFormat="1" spans="1:14">
      <c r="A357" s="102"/>
      <c r="B357" s="123" t="s">
        <v>645</v>
      </c>
      <c r="C357" s="98">
        <v>97.3333333333333</v>
      </c>
      <c r="D357" s="120"/>
      <c r="E357" s="104"/>
      <c r="F357" s="104"/>
      <c r="G357" s="100"/>
      <c r="H357" s="103"/>
      <c r="I357" s="111"/>
      <c r="J357" s="111"/>
      <c r="K357" s="112"/>
      <c r="L357" s="112"/>
      <c r="M357" s="113"/>
      <c r="N357" s="75"/>
    </row>
    <row r="358" s="74" customFormat="1" spans="1:14">
      <c r="A358" s="102"/>
      <c r="B358" s="123" t="s">
        <v>646</v>
      </c>
      <c r="C358" s="98">
        <v>99</v>
      </c>
      <c r="D358" s="120"/>
      <c r="E358" s="99"/>
      <c r="F358" s="99"/>
      <c r="G358" s="100"/>
      <c r="H358" s="103"/>
      <c r="I358" s="111"/>
      <c r="J358" s="111"/>
      <c r="K358" s="112"/>
      <c r="L358" s="112"/>
      <c r="M358" s="113"/>
      <c r="N358" s="75"/>
    </row>
    <row r="359" s="74" customFormat="1" spans="1:14">
      <c r="A359" s="102"/>
      <c r="B359" s="123" t="s">
        <v>647</v>
      </c>
      <c r="C359" s="98">
        <v>91.3333333333333</v>
      </c>
      <c r="D359" s="120"/>
      <c r="E359" s="99"/>
      <c r="F359" s="99"/>
      <c r="G359" s="100"/>
      <c r="H359" s="103"/>
      <c r="I359" s="111"/>
      <c r="J359" s="111"/>
      <c r="K359" s="112"/>
      <c r="L359" s="112"/>
      <c r="M359" s="113"/>
      <c r="N359" s="75"/>
    </row>
    <row r="360" s="74" customFormat="1" spans="1:14">
      <c r="A360" s="102"/>
      <c r="B360" s="123" t="s">
        <v>648</v>
      </c>
      <c r="C360" s="98">
        <v>96.6666666666667</v>
      </c>
      <c r="D360" s="120"/>
      <c r="E360" s="99"/>
      <c r="F360" s="99"/>
      <c r="G360" s="100"/>
      <c r="H360" s="103"/>
      <c r="I360" s="111"/>
      <c r="J360" s="111"/>
      <c r="K360" s="112"/>
      <c r="L360" s="112"/>
      <c r="M360" s="113"/>
      <c r="N360" s="75"/>
    </row>
    <row r="361" s="74" customFormat="1" spans="1:14">
      <c r="A361" s="102"/>
      <c r="B361" s="123" t="s">
        <v>649</v>
      </c>
      <c r="C361" s="98">
        <v>90</v>
      </c>
      <c r="D361" s="120"/>
      <c r="E361" s="99"/>
      <c r="F361" s="99"/>
      <c r="G361" s="100"/>
      <c r="H361" s="103"/>
      <c r="I361" s="111"/>
      <c r="J361" s="111"/>
      <c r="K361" s="112"/>
      <c r="L361" s="112"/>
      <c r="M361" s="113"/>
      <c r="N361" s="75"/>
    </row>
    <row r="362" s="74" customFormat="1" spans="1:14">
      <c r="A362" s="102"/>
      <c r="B362" s="123" t="s">
        <v>650</v>
      </c>
      <c r="C362" s="98">
        <v>99</v>
      </c>
      <c r="D362" s="120"/>
      <c r="E362" s="99"/>
      <c r="F362" s="99"/>
      <c r="G362" s="100"/>
      <c r="H362" s="103"/>
      <c r="I362" s="111"/>
      <c r="J362" s="111"/>
      <c r="K362" s="112"/>
      <c r="L362" s="112"/>
      <c r="M362" s="113"/>
      <c r="N362" s="75"/>
    </row>
    <row r="363" s="74" customFormat="1" spans="1:14">
      <c r="A363" s="102"/>
      <c r="B363" s="123" t="s">
        <v>651</v>
      </c>
      <c r="C363" s="98">
        <v>94.6666666666667</v>
      </c>
      <c r="D363" s="120"/>
      <c r="E363" s="99"/>
      <c r="F363" s="99"/>
      <c r="G363" s="100"/>
      <c r="H363" s="103"/>
      <c r="I363" s="111"/>
      <c r="J363" s="111"/>
      <c r="K363" s="112"/>
      <c r="L363" s="112"/>
      <c r="M363" s="113"/>
      <c r="N363" s="75"/>
    </row>
    <row r="364" s="74" customFormat="1" spans="1:14">
      <c r="A364" s="102"/>
      <c r="B364" s="123" t="s">
        <v>652</v>
      </c>
      <c r="C364" s="98">
        <v>95.6666666666667</v>
      </c>
      <c r="D364" s="99"/>
      <c r="E364" s="99"/>
      <c r="F364" s="99"/>
      <c r="G364" s="100"/>
      <c r="H364" s="103"/>
      <c r="I364" s="111"/>
      <c r="J364" s="111"/>
      <c r="K364" s="112"/>
      <c r="L364" s="112"/>
      <c r="M364" s="113"/>
      <c r="N364" s="75"/>
    </row>
    <row r="365" s="74" customFormat="1" spans="1:14">
      <c r="A365" s="102"/>
      <c r="B365" s="123" t="s">
        <v>653</v>
      </c>
      <c r="C365" s="98">
        <v>94</v>
      </c>
      <c r="D365" s="99"/>
      <c r="E365" s="99"/>
      <c r="F365" s="99"/>
      <c r="G365" s="100"/>
      <c r="H365" s="103"/>
      <c r="I365" s="111"/>
      <c r="J365" s="111"/>
      <c r="K365" s="112"/>
      <c r="L365" s="112"/>
      <c r="M365" s="113"/>
      <c r="N365" s="75"/>
    </row>
    <row r="366" s="74" customFormat="1" spans="1:14">
      <c r="A366" s="102"/>
      <c r="B366" s="123" t="s">
        <v>654</v>
      </c>
      <c r="C366" s="98">
        <v>94</v>
      </c>
      <c r="D366" s="99"/>
      <c r="E366" s="99"/>
      <c r="F366" s="99"/>
      <c r="G366" s="100"/>
      <c r="H366" s="103"/>
      <c r="I366" s="111"/>
      <c r="J366" s="111"/>
      <c r="K366" s="112"/>
      <c r="L366" s="112"/>
      <c r="M366" s="113"/>
      <c r="N366" s="75"/>
    </row>
    <row r="367" s="74" customFormat="1" spans="1:14">
      <c r="A367" s="102"/>
      <c r="B367" s="123" t="s">
        <v>655</v>
      </c>
      <c r="C367" s="98">
        <v>91.3333333333333</v>
      </c>
      <c r="D367" s="99"/>
      <c r="E367" s="99"/>
      <c r="F367" s="99"/>
      <c r="G367" s="100"/>
      <c r="H367" s="103"/>
      <c r="I367" s="111"/>
      <c r="J367" s="111"/>
      <c r="K367" s="112"/>
      <c r="L367" s="112"/>
      <c r="M367" s="113"/>
      <c r="N367" s="75"/>
    </row>
    <row r="368" s="74" customFormat="1" spans="1:14">
      <c r="A368" s="102"/>
      <c r="B368" s="123" t="s">
        <v>656</v>
      </c>
      <c r="C368" s="98">
        <v>99</v>
      </c>
      <c r="D368" s="99"/>
      <c r="E368" s="99"/>
      <c r="F368" s="99"/>
      <c r="G368" s="100"/>
      <c r="H368" s="103"/>
      <c r="I368" s="111"/>
      <c r="J368" s="111"/>
      <c r="K368" s="112"/>
      <c r="L368" s="112"/>
      <c r="M368" s="113"/>
      <c r="N368" s="75"/>
    </row>
    <row r="369" s="74" customFormat="1" spans="1:14">
      <c r="A369" s="102"/>
      <c r="B369" s="118" t="s">
        <v>657</v>
      </c>
      <c r="C369" s="98">
        <v>96.6666666666667</v>
      </c>
      <c r="D369" s="99"/>
      <c r="E369" s="99"/>
      <c r="F369" s="99"/>
      <c r="G369" s="100"/>
      <c r="H369" s="103"/>
      <c r="I369" s="111"/>
      <c r="J369" s="111"/>
      <c r="K369" s="112"/>
      <c r="L369" s="112"/>
      <c r="M369" s="113"/>
      <c r="N369" s="75"/>
    </row>
    <row r="370" s="74" customFormat="1" spans="1:14">
      <c r="A370" s="96" t="s">
        <v>51</v>
      </c>
      <c r="B370" s="118" t="s">
        <v>644</v>
      </c>
      <c r="C370" s="98">
        <v>93</v>
      </c>
      <c r="D370" s="99"/>
      <c r="E370" s="99"/>
      <c r="F370" s="99"/>
      <c r="G370" s="100"/>
      <c r="H370" s="101">
        <f>COUNT(C370:C385)</f>
        <v>16</v>
      </c>
      <c r="I370" s="108">
        <f>COUNTIF(C370:C385,"&gt;=95")</f>
        <v>4</v>
      </c>
      <c r="J370" s="108">
        <f>COUNTIF(C370:C385,"&lt;85")</f>
        <v>0</v>
      </c>
      <c r="K370" s="109">
        <f>I370/H370</f>
        <v>0.25</v>
      </c>
      <c r="L370" s="109">
        <f>J370/H370</f>
        <v>0</v>
      </c>
      <c r="M370" s="110">
        <f>K370*60+40</f>
        <v>55</v>
      </c>
      <c r="N370" s="75"/>
    </row>
    <row r="371" s="74" customFormat="1" spans="1:14">
      <c r="A371" s="102"/>
      <c r="B371" s="99" t="s">
        <v>658</v>
      </c>
      <c r="C371" s="98">
        <v>93</v>
      </c>
      <c r="D371" s="99"/>
      <c r="E371" s="99"/>
      <c r="F371" s="99"/>
      <c r="G371" s="100"/>
      <c r="H371" s="103"/>
      <c r="I371" s="111"/>
      <c r="J371" s="111"/>
      <c r="K371" s="112"/>
      <c r="L371" s="112"/>
      <c r="M371" s="113"/>
      <c r="N371" s="75"/>
    </row>
    <row r="372" s="74" customFormat="1" spans="1:14">
      <c r="A372" s="102"/>
      <c r="B372" s="124" t="s">
        <v>636</v>
      </c>
      <c r="C372" s="98">
        <v>94.3333333333333</v>
      </c>
      <c r="D372" s="99"/>
      <c r="E372" s="99"/>
      <c r="F372" s="99"/>
      <c r="G372" s="100"/>
      <c r="H372" s="103"/>
      <c r="I372" s="111"/>
      <c r="J372" s="111"/>
      <c r="K372" s="112"/>
      <c r="L372" s="112"/>
      <c r="M372" s="113"/>
      <c r="N372" s="75"/>
    </row>
    <row r="373" s="74" customFormat="1" spans="1:14">
      <c r="A373" s="102"/>
      <c r="B373" s="97" t="s">
        <v>656</v>
      </c>
      <c r="C373" s="98">
        <v>99</v>
      </c>
      <c r="D373" s="100"/>
      <c r="E373" s="104"/>
      <c r="F373" s="99"/>
      <c r="G373" s="100"/>
      <c r="H373" s="103"/>
      <c r="I373" s="111"/>
      <c r="J373" s="111"/>
      <c r="K373" s="112"/>
      <c r="L373" s="112"/>
      <c r="M373" s="113"/>
      <c r="N373" s="75"/>
    </row>
    <row r="374" s="74" customFormat="1" spans="1:14">
      <c r="A374" s="102"/>
      <c r="B374" s="118" t="s">
        <v>659</v>
      </c>
      <c r="C374" s="98">
        <v>93.3333333333333</v>
      </c>
      <c r="D374" s="100"/>
      <c r="E374" s="99"/>
      <c r="F374" s="104"/>
      <c r="G374" s="100"/>
      <c r="H374" s="103"/>
      <c r="I374" s="111"/>
      <c r="J374" s="111"/>
      <c r="K374" s="112"/>
      <c r="L374" s="112"/>
      <c r="M374" s="113"/>
      <c r="N374" s="75"/>
    </row>
    <row r="375" s="74" customFormat="1" spans="1:14">
      <c r="A375" s="102"/>
      <c r="B375" s="118" t="s">
        <v>660</v>
      </c>
      <c r="C375" s="98">
        <v>96.6666666666667</v>
      </c>
      <c r="D375" s="100"/>
      <c r="E375" s="99"/>
      <c r="F375" s="99"/>
      <c r="G375" s="100"/>
      <c r="H375" s="103"/>
      <c r="I375" s="111"/>
      <c r="J375" s="111"/>
      <c r="K375" s="112"/>
      <c r="L375" s="112"/>
      <c r="M375" s="113"/>
      <c r="N375" s="75"/>
    </row>
    <row r="376" s="74" customFormat="1" spans="1:14">
      <c r="A376" s="102"/>
      <c r="B376" s="118" t="s">
        <v>661</v>
      </c>
      <c r="C376" s="98">
        <v>92</v>
      </c>
      <c r="D376" s="100"/>
      <c r="E376" s="99"/>
      <c r="F376" s="99"/>
      <c r="G376" s="100"/>
      <c r="H376" s="103"/>
      <c r="I376" s="111"/>
      <c r="J376" s="111"/>
      <c r="K376" s="112"/>
      <c r="L376" s="112"/>
      <c r="M376" s="113"/>
      <c r="N376" s="75"/>
    </row>
    <row r="377" s="74" customFormat="1" spans="1:14">
      <c r="A377" s="102"/>
      <c r="B377" s="118" t="s">
        <v>662</v>
      </c>
      <c r="C377" s="98">
        <v>92.6666666666667</v>
      </c>
      <c r="D377" s="100"/>
      <c r="E377" s="99"/>
      <c r="F377" s="99"/>
      <c r="G377" s="100"/>
      <c r="H377" s="103"/>
      <c r="I377" s="111"/>
      <c r="J377" s="111"/>
      <c r="K377" s="112"/>
      <c r="L377" s="112"/>
      <c r="M377" s="113"/>
      <c r="N377" s="75"/>
    </row>
    <row r="378" s="74" customFormat="1" spans="1:14">
      <c r="A378" s="102"/>
      <c r="B378" s="118" t="s">
        <v>663</v>
      </c>
      <c r="C378" s="98">
        <v>92</v>
      </c>
      <c r="D378" s="100"/>
      <c r="E378" s="99"/>
      <c r="F378" s="100"/>
      <c r="G378" s="100"/>
      <c r="H378" s="103"/>
      <c r="I378" s="111"/>
      <c r="J378" s="111"/>
      <c r="K378" s="112"/>
      <c r="L378" s="112"/>
      <c r="M378" s="113"/>
      <c r="N378" s="75"/>
    </row>
    <row r="379" s="74" customFormat="1" spans="1:14">
      <c r="A379" s="102"/>
      <c r="B379" s="99" t="s">
        <v>657</v>
      </c>
      <c r="C379" s="98">
        <v>96.6666666666667</v>
      </c>
      <c r="D379" s="100"/>
      <c r="E379" s="99"/>
      <c r="F379" s="100"/>
      <c r="G379" s="100"/>
      <c r="H379" s="103"/>
      <c r="I379" s="111"/>
      <c r="J379" s="111"/>
      <c r="K379" s="112"/>
      <c r="L379" s="112"/>
      <c r="M379" s="113"/>
      <c r="N379" s="75"/>
    </row>
    <row r="380" s="74" customFormat="1" spans="1:14">
      <c r="A380" s="102"/>
      <c r="B380" s="118" t="s">
        <v>664</v>
      </c>
      <c r="C380" s="98">
        <v>88.3333333333333</v>
      </c>
      <c r="D380" s="100"/>
      <c r="E380" s="99"/>
      <c r="F380" s="100"/>
      <c r="G380" s="100"/>
      <c r="H380" s="103"/>
      <c r="I380" s="111"/>
      <c r="J380" s="111"/>
      <c r="K380" s="112"/>
      <c r="L380" s="112"/>
      <c r="M380" s="113"/>
      <c r="N380" s="75"/>
    </row>
    <row r="381" s="74" customFormat="1" spans="1:14">
      <c r="A381" s="102"/>
      <c r="B381" s="118" t="s">
        <v>665</v>
      </c>
      <c r="C381" s="98">
        <v>94.6666666666667</v>
      </c>
      <c r="D381" s="100"/>
      <c r="E381" s="100"/>
      <c r="F381" s="100"/>
      <c r="G381" s="100"/>
      <c r="H381" s="103"/>
      <c r="I381" s="111"/>
      <c r="J381" s="111"/>
      <c r="K381" s="112"/>
      <c r="L381" s="112"/>
      <c r="M381" s="113"/>
      <c r="N381" s="75"/>
    </row>
    <row r="382" s="74" customFormat="1" spans="1:14">
      <c r="A382" s="102"/>
      <c r="B382" s="118" t="s">
        <v>666</v>
      </c>
      <c r="C382" s="98">
        <v>95</v>
      </c>
      <c r="D382" s="100"/>
      <c r="E382" s="100"/>
      <c r="F382" s="100"/>
      <c r="G382" s="100"/>
      <c r="H382" s="103"/>
      <c r="I382" s="111"/>
      <c r="J382" s="111"/>
      <c r="K382" s="112"/>
      <c r="L382" s="112"/>
      <c r="M382" s="113"/>
      <c r="N382" s="75"/>
    </row>
    <row r="383" s="74" customFormat="1" spans="1:14">
      <c r="A383" s="102"/>
      <c r="B383" s="118" t="s">
        <v>667</v>
      </c>
      <c r="C383" s="98">
        <v>92</v>
      </c>
      <c r="D383" s="100"/>
      <c r="E383" s="100"/>
      <c r="F383" s="100"/>
      <c r="G383" s="100"/>
      <c r="H383" s="103"/>
      <c r="I383" s="111"/>
      <c r="J383" s="111"/>
      <c r="K383" s="112"/>
      <c r="L383" s="112"/>
      <c r="M383" s="113"/>
      <c r="N383" s="75"/>
    </row>
    <row r="384" s="74" customFormat="1" spans="1:14">
      <c r="A384" s="102"/>
      <c r="B384" s="118" t="s">
        <v>642</v>
      </c>
      <c r="C384" s="98">
        <v>87.6666666666667</v>
      </c>
      <c r="D384" s="100"/>
      <c r="E384" s="100"/>
      <c r="F384" s="100"/>
      <c r="G384" s="100"/>
      <c r="H384" s="103"/>
      <c r="I384" s="111"/>
      <c r="J384" s="111"/>
      <c r="K384" s="112"/>
      <c r="L384" s="112"/>
      <c r="M384" s="113"/>
      <c r="N384" s="75"/>
    </row>
    <row r="385" s="74" customFormat="1" spans="1:14">
      <c r="A385" s="102"/>
      <c r="B385" s="118" t="s">
        <v>668</v>
      </c>
      <c r="C385" s="98">
        <v>94</v>
      </c>
      <c r="D385" s="99"/>
      <c r="E385" s="100"/>
      <c r="F385" s="100"/>
      <c r="G385" s="100"/>
      <c r="H385" s="103"/>
      <c r="I385" s="111"/>
      <c r="J385" s="111"/>
      <c r="K385" s="112"/>
      <c r="L385" s="112"/>
      <c r="M385" s="113"/>
      <c r="N385" s="75"/>
    </row>
    <row r="386" s="74" customFormat="1" spans="1:14">
      <c r="A386" s="96" t="s">
        <v>52</v>
      </c>
      <c r="B386" s="118" t="s">
        <v>658</v>
      </c>
      <c r="C386" s="98">
        <v>93</v>
      </c>
      <c r="D386" s="99"/>
      <c r="E386" s="100"/>
      <c r="F386" s="100"/>
      <c r="G386" s="100"/>
      <c r="H386" s="101">
        <f>COUNT(C386:C400)</f>
        <v>15</v>
      </c>
      <c r="I386" s="108">
        <f>COUNTIF(C386:C400,"&gt;=95")</f>
        <v>8</v>
      </c>
      <c r="J386" s="108">
        <f>COUNTIF(C386:C400,"&lt;85")</f>
        <v>0</v>
      </c>
      <c r="K386" s="109">
        <f>I386/H386</f>
        <v>0.533333333333333</v>
      </c>
      <c r="L386" s="109">
        <f>J386/H386</f>
        <v>0</v>
      </c>
      <c r="M386" s="110">
        <f>K386*60+40</f>
        <v>72</v>
      </c>
      <c r="N386" s="75"/>
    </row>
    <row r="387" s="74" customFormat="1" ht="16.95" customHeight="1" spans="1:14">
      <c r="A387" s="102"/>
      <c r="B387" s="118" t="s">
        <v>609</v>
      </c>
      <c r="C387" s="98">
        <v>98.3333333333333</v>
      </c>
      <c r="D387" s="99"/>
      <c r="E387" s="100"/>
      <c r="F387" s="100"/>
      <c r="G387" s="100"/>
      <c r="H387" s="103"/>
      <c r="I387" s="111"/>
      <c r="J387" s="111"/>
      <c r="K387" s="112"/>
      <c r="L387" s="112"/>
      <c r="M387" s="113"/>
      <c r="N387" s="75"/>
    </row>
    <row r="388" s="74" customFormat="1" ht="16.95" customHeight="1" spans="1:14">
      <c r="A388" s="102"/>
      <c r="B388" s="118" t="s">
        <v>653</v>
      </c>
      <c r="C388" s="98">
        <v>94</v>
      </c>
      <c r="D388" s="99"/>
      <c r="E388" s="100"/>
      <c r="F388" s="100"/>
      <c r="G388" s="100"/>
      <c r="H388" s="103"/>
      <c r="I388" s="111"/>
      <c r="J388" s="111"/>
      <c r="K388" s="112"/>
      <c r="L388" s="112"/>
      <c r="M388" s="113"/>
      <c r="N388" s="75"/>
    </row>
    <row r="389" s="74" customFormat="1" spans="1:14">
      <c r="A389" s="102"/>
      <c r="B389" s="118" t="s">
        <v>669</v>
      </c>
      <c r="C389" s="98">
        <v>97</v>
      </c>
      <c r="D389" s="99"/>
      <c r="E389" s="100"/>
      <c r="F389" s="100"/>
      <c r="G389" s="100"/>
      <c r="H389" s="103"/>
      <c r="I389" s="111"/>
      <c r="J389" s="111"/>
      <c r="K389" s="112"/>
      <c r="L389" s="112"/>
      <c r="M389" s="113"/>
      <c r="N389" s="75"/>
    </row>
    <row r="390" s="74" customFormat="1" spans="1:14">
      <c r="A390" s="102"/>
      <c r="B390" s="118" t="s">
        <v>670</v>
      </c>
      <c r="C390" s="98">
        <v>93.3333333333333</v>
      </c>
      <c r="D390" s="99"/>
      <c r="E390" s="100"/>
      <c r="F390" s="100"/>
      <c r="G390" s="100"/>
      <c r="H390" s="103"/>
      <c r="I390" s="111"/>
      <c r="J390" s="111"/>
      <c r="K390" s="112"/>
      <c r="L390" s="112"/>
      <c r="M390" s="113"/>
      <c r="N390" s="75"/>
    </row>
    <row r="391" s="74" customFormat="1" spans="1:14">
      <c r="A391" s="102"/>
      <c r="B391" s="118" t="s">
        <v>671</v>
      </c>
      <c r="C391" s="98">
        <v>97</v>
      </c>
      <c r="D391" s="99"/>
      <c r="E391" s="100"/>
      <c r="F391" s="99"/>
      <c r="G391" s="100"/>
      <c r="H391" s="103"/>
      <c r="I391" s="111"/>
      <c r="J391" s="111"/>
      <c r="K391" s="112"/>
      <c r="L391" s="112"/>
      <c r="M391" s="113"/>
      <c r="N391" s="75"/>
    </row>
    <row r="392" s="74" customFormat="1" spans="1:14">
      <c r="A392" s="102"/>
      <c r="B392" s="118" t="s">
        <v>672</v>
      </c>
      <c r="C392" s="98">
        <v>94</v>
      </c>
      <c r="D392" s="99"/>
      <c r="E392" s="100"/>
      <c r="F392" s="99"/>
      <c r="G392" s="100"/>
      <c r="H392" s="103"/>
      <c r="I392" s="111"/>
      <c r="J392" s="111"/>
      <c r="K392" s="112"/>
      <c r="L392" s="112"/>
      <c r="M392" s="113"/>
      <c r="N392" s="75"/>
    </row>
    <row r="393" s="74" customFormat="1" spans="1:14">
      <c r="A393" s="102"/>
      <c r="B393" s="118" t="s">
        <v>673</v>
      </c>
      <c r="C393" s="98">
        <v>96.3333333333333</v>
      </c>
      <c r="D393" s="99"/>
      <c r="E393" s="100"/>
      <c r="F393" s="99"/>
      <c r="G393" s="100"/>
      <c r="H393" s="103"/>
      <c r="I393" s="111"/>
      <c r="J393" s="111"/>
      <c r="K393" s="112"/>
      <c r="L393" s="112"/>
      <c r="M393" s="113"/>
      <c r="N393" s="75"/>
    </row>
    <row r="394" s="74" customFormat="1" spans="1:14">
      <c r="A394" s="102"/>
      <c r="B394" s="99" t="s">
        <v>657</v>
      </c>
      <c r="C394" s="98">
        <v>96.6666666666667</v>
      </c>
      <c r="D394" s="99"/>
      <c r="E394" s="100"/>
      <c r="F394" s="99"/>
      <c r="G394" s="100"/>
      <c r="H394" s="103"/>
      <c r="I394" s="111"/>
      <c r="J394" s="111"/>
      <c r="K394" s="112"/>
      <c r="L394" s="112"/>
      <c r="M394" s="113"/>
      <c r="N394" s="75"/>
    </row>
    <row r="395" s="74" customFormat="1" spans="1:14">
      <c r="A395" s="102"/>
      <c r="B395" s="99" t="s">
        <v>674</v>
      </c>
      <c r="C395" s="98">
        <v>99</v>
      </c>
      <c r="D395" s="99"/>
      <c r="E395" s="100"/>
      <c r="F395" s="99"/>
      <c r="G395" s="100"/>
      <c r="H395" s="103"/>
      <c r="I395" s="111"/>
      <c r="J395" s="111"/>
      <c r="K395" s="112"/>
      <c r="L395" s="112"/>
      <c r="M395" s="113"/>
      <c r="N395" s="75"/>
    </row>
    <row r="396" s="74" customFormat="1" spans="1:14">
      <c r="A396" s="102"/>
      <c r="B396" s="131" t="s">
        <v>675</v>
      </c>
      <c r="C396" s="98">
        <v>95.3333333333333</v>
      </c>
      <c r="D396" s="99"/>
      <c r="E396" s="100"/>
      <c r="F396" s="99"/>
      <c r="G396" s="100"/>
      <c r="H396" s="103"/>
      <c r="I396" s="111"/>
      <c r="J396" s="111"/>
      <c r="K396" s="112"/>
      <c r="L396" s="112"/>
      <c r="M396" s="113"/>
      <c r="N396" s="75"/>
    </row>
    <row r="397" s="74" customFormat="1" spans="1:14">
      <c r="A397" s="102"/>
      <c r="B397" s="132" t="s">
        <v>668</v>
      </c>
      <c r="C397" s="98">
        <v>94</v>
      </c>
      <c r="D397" s="99"/>
      <c r="E397" s="100"/>
      <c r="F397" s="99"/>
      <c r="G397" s="100"/>
      <c r="H397" s="103"/>
      <c r="I397" s="111"/>
      <c r="J397" s="111"/>
      <c r="K397" s="112"/>
      <c r="L397" s="112"/>
      <c r="M397" s="113"/>
      <c r="N397" s="75"/>
    </row>
    <row r="398" s="74" customFormat="1" spans="1:14">
      <c r="A398" s="102"/>
      <c r="B398" s="132" t="s">
        <v>676</v>
      </c>
      <c r="C398" s="98">
        <v>95.3333333333333</v>
      </c>
      <c r="D398" s="99"/>
      <c r="E398" s="121"/>
      <c r="F398" s="99"/>
      <c r="G398" s="100"/>
      <c r="H398" s="103"/>
      <c r="I398" s="111"/>
      <c r="J398" s="111"/>
      <c r="K398" s="112"/>
      <c r="L398" s="112"/>
      <c r="M398" s="113"/>
      <c r="N398" s="75"/>
    </row>
    <row r="399" s="74" customFormat="1" spans="1:14">
      <c r="A399" s="102"/>
      <c r="B399" s="118" t="s">
        <v>677</v>
      </c>
      <c r="C399" s="98">
        <v>94</v>
      </c>
      <c r="D399" s="99"/>
      <c r="E399" s="107"/>
      <c r="F399" s="99"/>
      <c r="G399" s="100"/>
      <c r="H399" s="103"/>
      <c r="I399" s="111"/>
      <c r="J399" s="111"/>
      <c r="K399" s="112"/>
      <c r="L399" s="112"/>
      <c r="M399" s="113"/>
      <c r="N399" s="75"/>
    </row>
    <row r="400" s="74" customFormat="1" spans="1:14">
      <c r="A400" s="133"/>
      <c r="B400" s="118" t="s">
        <v>678</v>
      </c>
      <c r="C400" s="98">
        <v>94.6666666666667</v>
      </c>
      <c r="D400" s="99"/>
      <c r="E400" s="107"/>
      <c r="F400" s="99"/>
      <c r="G400" s="100"/>
      <c r="H400" s="134"/>
      <c r="I400" s="136"/>
      <c r="J400" s="136"/>
      <c r="K400" s="137"/>
      <c r="L400" s="137"/>
      <c r="M400" s="125"/>
      <c r="N400" s="75"/>
    </row>
    <row r="401" s="74" customFormat="1" spans="1:14">
      <c r="A401" s="102" t="s">
        <v>53</v>
      </c>
      <c r="B401" s="118" t="s">
        <v>679</v>
      </c>
      <c r="C401" s="98">
        <v>88</v>
      </c>
      <c r="D401" s="100"/>
      <c r="E401" s="106"/>
      <c r="F401" s="99"/>
      <c r="G401" s="100"/>
      <c r="H401" s="103">
        <f>COUNT(C401:C408)</f>
        <v>8</v>
      </c>
      <c r="I401" s="111">
        <f>COUNTIF(C401:C408,"&gt;=95")</f>
        <v>5</v>
      </c>
      <c r="J401" s="111">
        <f>COUNTIF(C401:C408,"&lt;85")</f>
        <v>0</v>
      </c>
      <c r="K401" s="112">
        <f>I401/H401</f>
        <v>0.625</v>
      </c>
      <c r="L401" s="112">
        <f>J401/H401</f>
        <v>0</v>
      </c>
      <c r="M401" s="113">
        <f>K401*60+40</f>
        <v>77.5</v>
      </c>
      <c r="N401" s="75"/>
    </row>
    <row r="402" s="74" customFormat="1" spans="1:14">
      <c r="A402" s="102"/>
      <c r="B402" s="118" t="s">
        <v>680</v>
      </c>
      <c r="C402" s="98">
        <v>90.6666666666667</v>
      </c>
      <c r="D402" s="100"/>
      <c r="E402" s="107"/>
      <c r="F402" s="99"/>
      <c r="G402" s="100"/>
      <c r="H402" s="103"/>
      <c r="I402" s="111"/>
      <c r="J402" s="111"/>
      <c r="K402" s="112"/>
      <c r="L402" s="112"/>
      <c r="M402" s="113"/>
      <c r="N402" s="75"/>
    </row>
    <row r="403" s="74" customFormat="1" spans="1:14">
      <c r="A403" s="102"/>
      <c r="B403" s="118" t="s">
        <v>681</v>
      </c>
      <c r="C403" s="98">
        <v>96.3333333333333</v>
      </c>
      <c r="D403" s="99"/>
      <c r="E403" s="107"/>
      <c r="F403" s="99"/>
      <c r="G403" s="100"/>
      <c r="H403" s="103"/>
      <c r="I403" s="111"/>
      <c r="J403" s="111"/>
      <c r="K403" s="112"/>
      <c r="L403" s="112"/>
      <c r="M403" s="113"/>
      <c r="N403" s="75"/>
    </row>
    <row r="404" s="74" customFormat="1" spans="1:14">
      <c r="A404" s="102"/>
      <c r="B404" s="118" t="s">
        <v>682</v>
      </c>
      <c r="C404" s="98">
        <v>96.3333333333333</v>
      </c>
      <c r="D404" s="99"/>
      <c r="E404" s="107"/>
      <c r="F404" s="99"/>
      <c r="G404" s="100"/>
      <c r="H404" s="103"/>
      <c r="I404" s="111"/>
      <c r="J404" s="111"/>
      <c r="K404" s="112"/>
      <c r="L404" s="112"/>
      <c r="M404" s="113"/>
      <c r="N404" s="75"/>
    </row>
    <row r="405" s="74" customFormat="1" spans="1:14">
      <c r="A405" s="102"/>
      <c r="B405" s="118" t="s">
        <v>683</v>
      </c>
      <c r="C405" s="98">
        <v>96.3333333333333</v>
      </c>
      <c r="D405" s="99"/>
      <c r="E405" s="107"/>
      <c r="F405" s="99"/>
      <c r="G405" s="100"/>
      <c r="H405" s="103"/>
      <c r="I405" s="111"/>
      <c r="J405" s="111"/>
      <c r="K405" s="112"/>
      <c r="L405" s="112"/>
      <c r="M405" s="113"/>
      <c r="N405" s="75"/>
    </row>
    <row r="406" s="74" customFormat="1" spans="1:14">
      <c r="A406" s="102"/>
      <c r="B406" s="118" t="s">
        <v>684</v>
      </c>
      <c r="C406" s="98">
        <v>94.3333333333333</v>
      </c>
      <c r="D406" s="99"/>
      <c r="E406" s="107"/>
      <c r="F406" s="99"/>
      <c r="G406" s="100"/>
      <c r="H406" s="103"/>
      <c r="I406" s="111"/>
      <c r="J406" s="111"/>
      <c r="K406" s="112"/>
      <c r="L406" s="112"/>
      <c r="M406" s="113"/>
      <c r="N406" s="75"/>
    </row>
    <row r="407" s="74" customFormat="1" spans="1:14">
      <c r="A407" s="102"/>
      <c r="B407" s="118" t="s">
        <v>685</v>
      </c>
      <c r="C407" s="98">
        <v>95.3333333333333</v>
      </c>
      <c r="D407" s="99"/>
      <c r="E407" s="107"/>
      <c r="F407" s="99"/>
      <c r="G407" s="100"/>
      <c r="H407" s="103"/>
      <c r="I407" s="111"/>
      <c r="J407" s="111"/>
      <c r="K407" s="112"/>
      <c r="L407" s="112"/>
      <c r="M407" s="113"/>
      <c r="N407" s="75"/>
    </row>
    <row r="408" s="74" customFormat="1" spans="1:14">
      <c r="A408" s="102"/>
      <c r="B408" s="118" t="s">
        <v>686</v>
      </c>
      <c r="C408" s="98">
        <v>98</v>
      </c>
      <c r="D408" s="99"/>
      <c r="E408" s="99"/>
      <c r="F408" s="99"/>
      <c r="G408" s="100"/>
      <c r="H408" s="134"/>
      <c r="I408" s="136"/>
      <c r="J408" s="136"/>
      <c r="K408" s="137"/>
      <c r="L408" s="137"/>
      <c r="M408" s="125"/>
      <c r="N408" s="75"/>
    </row>
    <row r="409" s="74" customFormat="1" spans="1:14">
      <c r="A409" s="96" t="s">
        <v>54</v>
      </c>
      <c r="B409" s="118" t="s">
        <v>687</v>
      </c>
      <c r="C409" s="98">
        <v>92.3333333333333</v>
      </c>
      <c r="D409" s="100"/>
      <c r="E409" s="99"/>
      <c r="F409" s="99"/>
      <c r="G409" s="100"/>
      <c r="H409" s="103">
        <f>COUNT(C409:C416)</f>
        <v>8</v>
      </c>
      <c r="I409" s="111">
        <f>COUNTIF(C409:C416,"&gt;=95")</f>
        <v>5</v>
      </c>
      <c r="J409" s="111">
        <f>COUNTIF(C409:C416,"&lt;85")</f>
        <v>0</v>
      </c>
      <c r="K409" s="112">
        <f>I409/H409</f>
        <v>0.625</v>
      </c>
      <c r="L409" s="112">
        <f>J409/H409</f>
        <v>0</v>
      </c>
      <c r="M409" s="113">
        <f>K409*60+40</f>
        <v>77.5</v>
      </c>
      <c r="N409" s="75"/>
    </row>
    <row r="410" s="74" customFormat="1" spans="1:14">
      <c r="A410" s="102"/>
      <c r="B410" s="118" t="s">
        <v>688</v>
      </c>
      <c r="C410" s="98">
        <v>99.3333333333333</v>
      </c>
      <c r="D410" s="100"/>
      <c r="E410" s="99"/>
      <c r="F410" s="99"/>
      <c r="G410" s="100"/>
      <c r="H410" s="103"/>
      <c r="I410" s="111"/>
      <c r="J410" s="111"/>
      <c r="K410" s="112"/>
      <c r="L410" s="112"/>
      <c r="M410" s="113"/>
      <c r="N410" s="75"/>
    </row>
    <row r="411" s="74" customFormat="1" spans="1:14">
      <c r="A411" s="102"/>
      <c r="B411" s="118" t="s">
        <v>689</v>
      </c>
      <c r="C411" s="98">
        <v>96</v>
      </c>
      <c r="D411" s="100"/>
      <c r="E411" s="99"/>
      <c r="F411" s="99"/>
      <c r="G411" s="100"/>
      <c r="H411" s="103"/>
      <c r="I411" s="111"/>
      <c r="J411" s="111"/>
      <c r="K411" s="112"/>
      <c r="L411" s="112"/>
      <c r="M411" s="113"/>
      <c r="N411" s="75"/>
    </row>
    <row r="412" s="74" customFormat="1" spans="1:14">
      <c r="A412" s="102"/>
      <c r="B412" s="118" t="s">
        <v>690</v>
      </c>
      <c r="C412" s="98">
        <v>96</v>
      </c>
      <c r="D412" s="100"/>
      <c r="E412" s="99"/>
      <c r="F412" s="99"/>
      <c r="G412" s="100"/>
      <c r="H412" s="103"/>
      <c r="I412" s="111"/>
      <c r="J412" s="111"/>
      <c r="K412" s="112"/>
      <c r="L412" s="112"/>
      <c r="M412" s="113"/>
      <c r="N412" s="75"/>
    </row>
    <row r="413" s="74" customFormat="1" spans="1:14">
      <c r="A413" s="102"/>
      <c r="B413" s="118" t="s">
        <v>691</v>
      </c>
      <c r="C413" s="98">
        <v>91.3333333333333</v>
      </c>
      <c r="D413" s="100"/>
      <c r="E413" s="99"/>
      <c r="F413" s="99"/>
      <c r="G413" s="100"/>
      <c r="H413" s="103"/>
      <c r="I413" s="111"/>
      <c r="J413" s="111"/>
      <c r="K413" s="112"/>
      <c r="L413" s="112"/>
      <c r="M413" s="113"/>
      <c r="N413" s="75"/>
    </row>
    <row r="414" s="74" customFormat="1" spans="1:14">
      <c r="A414" s="102"/>
      <c r="B414" s="118" t="s">
        <v>692</v>
      </c>
      <c r="C414" s="98">
        <v>92.6666666666667</v>
      </c>
      <c r="D414" s="100"/>
      <c r="E414" s="99"/>
      <c r="F414" s="99"/>
      <c r="G414" s="100"/>
      <c r="H414" s="103"/>
      <c r="I414" s="111"/>
      <c r="J414" s="111"/>
      <c r="K414" s="112"/>
      <c r="L414" s="112"/>
      <c r="M414" s="113"/>
      <c r="N414" s="75"/>
    </row>
    <row r="415" s="74" customFormat="1" spans="1:14">
      <c r="A415" s="102"/>
      <c r="B415" s="118" t="s">
        <v>693</v>
      </c>
      <c r="C415" s="98">
        <v>97.6666666666667</v>
      </c>
      <c r="D415" s="100"/>
      <c r="E415" s="99"/>
      <c r="F415" s="99"/>
      <c r="G415" s="100"/>
      <c r="H415" s="103"/>
      <c r="I415" s="111"/>
      <c r="J415" s="111"/>
      <c r="K415" s="112"/>
      <c r="L415" s="112"/>
      <c r="M415" s="113"/>
      <c r="N415" s="75"/>
    </row>
    <row r="416" s="74" customFormat="1" spans="1:14">
      <c r="A416" s="133"/>
      <c r="B416" s="118" t="s">
        <v>694</v>
      </c>
      <c r="C416" s="98">
        <v>97.6666666666667</v>
      </c>
      <c r="D416" s="99"/>
      <c r="E416" s="99"/>
      <c r="F416" s="99"/>
      <c r="G416" s="100"/>
      <c r="H416" s="134"/>
      <c r="I416" s="136"/>
      <c r="J416" s="136"/>
      <c r="K416" s="137"/>
      <c r="L416" s="137"/>
      <c r="M416" s="125"/>
      <c r="N416" s="75"/>
    </row>
    <row r="417" s="74" customFormat="1" spans="1:14">
      <c r="A417" s="96" t="s">
        <v>55</v>
      </c>
      <c r="B417" s="97" t="s">
        <v>644</v>
      </c>
      <c r="C417" s="98">
        <v>93</v>
      </c>
      <c r="D417" s="100"/>
      <c r="E417" s="99"/>
      <c r="F417" s="99"/>
      <c r="G417" s="100"/>
      <c r="H417" s="103">
        <f>COUNT(C417:C423)</f>
        <v>7</v>
      </c>
      <c r="I417" s="111">
        <f>COUNTIF(C417:C423,"&gt;=95")</f>
        <v>5</v>
      </c>
      <c r="J417" s="111">
        <f>COUNTIF(C417:C423,"&lt;85")</f>
        <v>0</v>
      </c>
      <c r="K417" s="112">
        <f>I417/H417</f>
        <v>0.714285714285714</v>
      </c>
      <c r="L417" s="112">
        <f>J417/H417</f>
        <v>0</v>
      </c>
      <c r="M417" s="113">
        <f>K417*60+40</f>
        <v>82.8571428571429</v>
      </c>
      <c r="N417" s="75"/>
    </row>
    <row r="418" s="74" customFormat="1" spans="1:14">
      <c r="A418" s="102"/>
      <c r="B418" s="97" t="s">
        <v>695</v>
      </c>
      <c r="C418" s="98">
        <v>98.6666666666667</v>
      </c>
      <c r="D418" s="100"/>
      <c r="E418" s="99"/>
      <c r="F418" s="99"/>
      <c r="G418" s="100"/>
      <c r="H418" s="103"/>
      <c r="I418" s="111"/>
      <c r="J418" s="111"/>
      <c r="K418" s="112"/>
      <c r="L418" s="112"/>
      <c r="M418" s="113"/>
      <c r="N418" s="75"/>
    </row>
    <row r="419" s="74" customFormat="1" spans="1:14">
      <c r="A419" s="102"/>
      <c r="B419" s="97" t="s">
        <v>696</v>
      </c>
      <c r="C419" s="98">
        <v>99</v>
      </c>
      <c r="D419" s="100"/>
      <c r="E419" s="99"/>
      <c r="F419" s="99"/>
      <c r="G419" s="100"/>
      <c r="H419" s="103"/>
      <c r="I419" s="111"/>
      <c r="J419" s="111"/>
      <c r="K419" s="112"/>
      <c r="L419" s="112"/>
      <c r="M419" s="113"/>
      <c r="N419" s="75"/>
    </row>
    <row r="420" s="74" customFormat="1" spans="1:14">
      <c r="A420" s="102"/>
      <c r="B420" s="97" t="s">
        <v>697</v>
      </c>
      <c r="C420" s="98">
        <v>98</v>
      </c>
      <c r="D420" s="100"/>
      <c r="E420" s="99"/>
      <c r="F420" s="99"/>
      <c r="G420" s="100"/>
      <c r="H420" s="103"/>
      <c r="I420" s="111"/>
      <c r="J420" s="111"/>
      <c r="K420" s="112"/>
      <c r="L420" s="112"/>
      <c r="M420" s="113"/>
      <c r="N420" s="75"/>
    </row>
    <row r="421" s="74" customFormat="1" spans="1:14">
      <c r="A421" s="102"/>
      <c r="B421" s="97" t="s">
        <v>698</v>
      </c>
      <c r="C421" s="98">
        <v>97.3333333333333</v>
      </c>
      <c r="D421" s="100"/>
      <c r="E421" s="99"/>
      <c r="F421" s="99"/>
      <c r="G421" s="100"/>
      <c r="H421" s="103"/>
      <c r="I421" s="111"/>
      <c r="J421" s="111"/>
      <c r="K421" s="112"/>
      <c r="L421" s="112"/>
      <c r="M421" s="113"/>
      <c r="N421" s="75"/>
    </row>
    <row r="422" s="74" customFormat="1" spans="1:14">
      <c r="A422" s="102"/>
      <c r="B422" s="97" t="s">
        <v>699</v>
      </c>
      <c r="C422" s="98">
        <v>95.6666666666667</v>
      </c>
      <c r="D422" s="100"/>
      <c r="E422" s="99"/>
      <c r="F422" s="99"/>
      <c r="G422" s="100"/>
      <c r="H422" s="103"/>
      <c r="I422" s="111"/>
      <c r="J422" s="111"/>
      <c r="K422" s="112"/>
      <c r="L422" s="112"/>
      <c r="M422" s="113"/>
      <c r="N422" s="75"/>
    </row>
    <row r="423" s="74" customFormat="1" spans="1:14">
      <c r="A423" s="133"/>
      <c r="B423" s="97" t="s">
        <v>700</v>
      </c>
      <c r="C423" s="98">
        <v>93.3333333333333</v>
      </c>
      <c r="D423" s="100"/>
      <c r="E423" s="99"/>
      <c r="F423" s="99"/>
      <c r="G423" s="100"/>
      <c r="H423" s="103"/>
      <c r="I423" s="111"/>
      <c r="J423" s="111"/>
      <c r="K423" s="112"/>
      <c r="L423" s="112"/>
      <c r="M423" s="113"/>
      <c r="N423" s="75"/>
    </row>
    <row r="424" s="74" customFormat="1" spans="1:14">
      <c r="A424" s="96" t="s">
        <v>56</v>
      </c>
      <c r="B424" s="118" t="s">
        <v>685</v>
      </c>
      <c r="C424" s="98">
        <v>95.3333333333333</v>
      </c>
      <c r="D424" s="100"/>
      <c r="E424" s="99"/>
      <c r="F424" s="99"/>
      <c r="G424" s="100"/>
      <c r="H424" s="119">
        <f>COUNT(C424:C431)</f>
        <v>8</v>
      </c>
      <c r="I424" s="104">
        <f>COUNTIF(C424:C431,"&gt;=95")</f>
        <v>7</v>
      </c>
      <c r="J424" s="104">
        <f>COUNTIF(C424:C431,"&lt;85")</f>
        <v>0</v>
      </c>
      <c r="K424" s="126">
        <f>I424/H424</f>
        <v>0.875</v>
      </c>
      <c r="L424" s="126">
        <f>J424/H424</f>
        <v>0</v>
      </c>
      <c r="M424" s="127">
        <f>K424*60+40</f>
        <v>92.5</v>
      </c>
      <c r="N424" s="75"/>
    </row>
    <row r="425" s="74" customFormat="1" spans="1:14">
      <c r="A425" s="102"/>
      <c r="B425" s="118" t="s">
        <v>701</v>
      </c>
      <c r="C425" s="98">
        <v>96</v>
      </c>
      <c r="D425" s="100"/>
      <c r="E425" s="99"/>
      <c r="F425" s="99"/>
      <c r="G425" s="100"/>
      <c r="H425" s="119"/>
      <c r="I425" s="104"/>
      <c r="J425" s="104"/>
      <c r="K425" s="126"/>
      <c r="L425" s="126"/>
      <c r="M425" s="127"/>
      <c r="N425" s="75"/>
    </row>
    <row r="426" s="74" customFormat="1" spans="1:14">
      <c r="A426" s="102"/>
      <c r="B426" s="118" t="s">
        <v>699</v>
      </c>
      <c r="C426" s="98">
        <v>95.6666666666667</v>
      </c>
      <c r="D426" s="99"/>
      <c r="E426" s="99"/>
      <c r="F426" s="99"/>
      <c r="G426" s="100"/>
      <c r="H426" s="119"/>
      <c r="I426" s="104"/>
      <c r="J426" s="104"/>
      <c r="K426" s="126"/>
      <c r="L426" s="126"/>
      <c r="M426" s="127"/>
      <c r="N426" s="75"/>
    </row>
    <row r="427" s="74" customFormat="1" spans="1:14">
      <c r="A427" s="102"/>
      <c r="B427" s="118" t="s">
        <v>702</v>
      </c>
      <c r="C427" s="98">
        <v>97.6666666666667</v>
      </c>
      <c r="D427" s="99"/>
      <c r="E427" s="99"/>
      <c r="F427" s="99"/>
      <c r="G427" s="100"/>
      <c r="H427" s="119"/>
      <c r="I427" s="104"/>
      <c r="J427" s="104"/>
      <c r="K427" s="126"/>
      <c r="L427" s="126"/>
      <c r="M427" s="127"/>
      <c r="N427" s="75"/>
    </row>
    <row r="428" s="74" customFormat="1" spans="1:14">
      <c r="A428" s="102"/>
      <c r="B428" s="118" t="s">
        <v>703</v>
      </c>
      <c r="C428" s="98">
        <v>96.3333333333333</v>
      </c>
      <c r="D428" s="99"/>
      <c r="E428" s="99"/>
      <c r="F428" s="99"/>
      <c r="G428" s="100"/>
      <c r="H428" s="119"/>
      <c r="I428" s="104"/>
      <c r="J428" s="104"/>
      <c r="K428" s="126"/>
      <c r="L428" s="126"/>
      <c r="M428" s="127"/>
      <c r="N428" s="75"/>
    </row>
    <row r="429" s="74" customFormat="1" spans="1:14">
      <c r="A429" s="102"/>
      <c r="B429" s="123" t="s">
        <v>704</v>
      </c>
      <c r="C429" s="98">
        <v>95.3333333333333</v>
      </c>
      <c r="D429" s="99"/>
      <c r="E429" s="99"/>
      <c r="F429" s="99"/>
      <c r="G429" s="100"/>
      <c r="H429" s="119"/>
      <c r="I429" s="104"/>
      <c r="J429" s="104"/>
      <c r="K429" s="126"/>
      <c r="L429" s="126"/>
      <c r="M429" s="127"/>
      <c r="N429" s="75"/>
    </row>
    <row r="430" s="74" customFormat="1" spans="1:14">
      <c r="A430" s="102"/>
      <c r="B430" s="123" t="s">
        <v>705</v>
      </c>
      <c r="C430" s="98">
        <v>95.3333333333333</v>
      </c>
      <c r="D430" s="99"/>
      <c r="E430" s="99"/>
      <c r="F430" s="99"/>
      <c r="G430" s="100"/>
      <c r="H430" s="119"/>
      <c r="I430" s="104"/>
      <c r="J430" s="104"/>
      <c r="K430" s="126"/>
      <c r="L430" s="126"/>
      <c r="M430" s="127"/>
      <c r="N430" s="75"/>
    </row>
    <row r="431" s="74" customFormat="1" spans="1:14">
      <c r="A431" s="102"/>
      <c r="B431" s="123" t="s">
        <v>706</v>
      </c>
      <c r="C431" s="98">
        <v>94.6666666666667</v>
      </c>
      <c r="D431" s="99"/>
      <c r="E431" s="99"/>
      <c r="F431" s="99"/>
      <c r="G431" s="100"/>
      <c r="H431" s="119"/>
      <c r="I431" s="104"/>
      <c r="J431" s="104"/>
      <c r="K431" s="126"/>
      <c r="L431" s="126"/>
      <c r="M431" s="127"/>
      <c r="N431" s="75"/>
    </row>
    <row r="432" s="74" customFormat="1" spans="1:14">
      <c r="A432" s="117" t="s">
        <v>57</v>
      </c>
      <c r="B432" s="123" t="s">
        <v>707</v>
      </c>
      <c r="C432" s="98">
        <v>98</v>
      </c>
      <c r="D432" s="99"/>
      <c r="E432" s="99"/>
      <c r="F432" s="99"/>
      <c r="G432" s="100"/>
      <c r="H432" s="101">
        <f>COUNT(C432:C447)</f>
        <v>16</v>
      </c>
      <c r="I432" s="108">
        <f>COUNTIF(C432:C447,"&gt;=95")</f>
        <v>6</v>
      </c>
      <c r="J432" s="108">
        <f>COUNTIF(C432:C447,"&lt;85")</f>
        <v>0</v>
      </c>
      <c r="K432" s="109">
        <f>I432/H432</f>
        <v>0.375</v>
      </c>
      <c r="L432" s="109">
        <f>J432/H432</f>
        <v>0</v>
      </c>
      <c r="M432" s="110">
        <f>K432*60+40</f>
        <v>62.5</v>
      </c>
      <c r="N432" s="75"/>
    </row>
    <row r="433" s="74" customFormat="1" spans="1:14">
      <c r="A433" s="117"/>
      <c r="B433" s="123" t="s">
        <v>708</v>
      </c>
      <c r="C433" s="98">
        <v>99.6666666666667</v>
      </c>
      <c r="D433" s="99"/>
      <c r="E433" s="99"/>
      <c r="F433" s="99"/>
      <c r="G433" s="100"/>
      <c r="H433" s="103"/>
      <c r="I433" s="111"/>
      <c r="J433" s="111"/>
      <c r="K433" s="112"/>
      <c r="L433" s="112"/>
      <c r="M433" s="113"/>
      <c r="N433" s="75"/>
    </row>
    <row r="434" s="74" customFormat="1" spans="1:14">
      <c r="A434" s="117"/>
      <c r="B434" s="123" t="s">
        <v>709</v>
      </c>
      <c r="C434" s="98">
        <v>88.3333333333333</v>
      </c>
      <c r="D434" s="99"/>
      <c r="E434" s="99"/>
      <c r="F434" s="99"/>
      <c r="G434" s="100"/>
      <c r="H434" s="103"/>
      <c r="I434" s="111"/>
      <c r="J434" s="111"/>
      <c r="K434" s="112"/>
      <c r="L434" s="112"/>
      <c r="M434" s="113"/>
      <c r="N434" s="75"/>
    </row>
    <row r="435" s="74" customFormat="1" spans="1:14">
      <c r="A435" s="117"/>
      <c r="B435" s="97" t="s">
        <v>710</v>
      </c>
      <c r="C435" s="98">
        <v>89.6666666666667</v>
      </c>
      <c r="D435" s="100"/>
      <c r="E435" s="99"/>
      <c r="F435" s="99"/>
      <c r="G435" s="100"/>
      <c r="H435" s="103"/>
      <c r="I435" s="111"/>
      <c r="J435" s="111"/>
      <c r="K435" s="112"/>
      <c r="L435" s="112"/>
      <c r="M435" s="113"/>
      <c r="N435" s="75"/>
    </row>
    <row r="436" s="74" customFormat="1" spans="1:14">
      <c r="A436" s="117"/>
      <c r="B436" s="97" t="s">
        <v>711</v>
      </c>
      <c r="C436" s="98">
        <v>92.3333333333333</v>
      </c>
      <c r="D436" s="100"/>
      <c r="E436" s="99"/>
      <c r="F436" s="99"/>
      <c r="G436" s="100"/>
      <c r="H436" s="103"/>
      <c r="I436" s="111"/>
      <c r="J436" s="111"/>
      <c r="K436" s="112"/>
      <c r="L436" s="112"/>
      <c r="M436" s="113"/>
      <c r="N436" s="75"/>
    </row>
    <row r="437" s="74" customFormat="1" spans="1:14">
      <c r="A437" s="117"/>
      <c r="B437" s="97" t="s">
        <v>712</v>
      </c>
      <c r="C437" s="98">
        <v>88.3333333333333</v>
      </c>
      <c r="D437" s="100"/>
      <c r="E437" s="99"/>
      <c r="F437" s="99"/>
      <c r="G437" s="100"/>
      <c r="H437" s="103"/>
      <c r="I437" s="111"/>
      <c r="J437" s="111"/>
      <c r="K437" s="112"/>
      <c r="L437" s="112"/>
      <c r="M437" s="113"/>
      <c r="N437" s="75"/>
    </row>
    <row r="438" s="74" customFormat="1" spans="1:14">
      <c r="A438" s="117"/>
      <c r="B438" s="97" t="s">
        <v>713</v>
      </c>
      <c r="C438" s="98">
        <v>94.6666666666667</v>
      </c>
      <c r="D438" s="100"/>
      <c r="E438" s="99"/>
      <c r="F438" s="99"/>
      <c r="G438" s="100"/>
      <c r="H438" s="103"/>
      <c r="I438" s="111"/>
      <c r="J438" s="111"/>
      <c r="K438" s="112"/>
      <c r="L438" s="112"/>
      <c r="M438" s="113"/>
      <c r="N438" s="75"/>
    </row>
    <row r="439" s="74" customFormat="1" spans="1:14">
      <c r="A439" s="117"/>
      <c r="B439" s="97" t="s">
        <v>714</v>
      </c>
      <c r="C439" s="98">
        <v>89</v>
      </c>
      <c r="D439" s="100"/>
      <c r="E439" s="99"/>
      <c r="F439" s="99"/>
      <c r="G439" s="100"/>
      <c r="H439" s="103"/>
      <c r="I439" s="111"/>
      <c r="J439" s="111"/>
      <c r="K439" s="112"/>
      <c r="L439" s="112"/>
      <c r="M439" s="113"/>
      <c r="N439" s="75"/>
    </row>
    <row r="440" s="74" customFormat="1" spans="1:14">
      <c r="A440" s="117"/>
      <c r="B440" s="97" t="s">
        <v>715</v>
      </c>
      <c r="C440" s="98">
        <v>94.6666666666667</v>
      </c>
      <c r="D440" s="100"/>
      <c r="E440" s="99"/>
      <c r="F440" s="99"/>
      <c r="G440" s="100"/>
      <c r="H440" s="103"/>
      <c r="I440" s="111"/>
      <c r="J440" s="111"/>
      <c r="K440" s="112"/>
      <c r="L440" s="112"/>
      <c r="M440" s="113"/>
      <c r="N440" s="75"/>
    </row>
    <row r="441" s="74" customFormat="1" spans="1:14">
      <c r="A441" s="117"/>
      <c r="B441" s="97" t="s">
        <v>716</v>
      </c>
      <c r="C441" s="98">
        <v>96.6666666666667</v>
      </c>
      <c r="D441" s="100"/>
      <c r="E441" s="99"/>
      <c r="F441" s="99"/>
      <c r="G441" s="100"/>
      <c r="H441" s="103"/>
      <c r="I441" s="111"/>
      <c r="J441" s="111"/>
      <c r="K441" s="112"/>
      <c r="L441" s="112"/>
      <c r="M441" s="113"/>
      <c r="N441" s="75"/>
    </row>
    <row r="442" s="74" customFormat="1" spans="1:14">
      <c r="A442" s="117"/>
      <c r="B442" s="97" t="s">
        <v>717</v>
      </c>
      <c r="C442" s="98">
        <v>92</v>
      </c>
      <c r="D442" s="99"/>
      <c r="E442" s="99"/>
      <c r="F442" s="99"/>
      <c r="G442" s="100"/>
      <c r="H442" s="103"/>
      <c r="I442" s="111"/>
      <c r="J442" s="111"/>
      <c r="K442" s="112"/>
      <c r="L442" s="112"/>
      <c r="M442" s="113"/>
      <c r="N442" s="75"/>
    </row>
    <row r="443" s="74" customFormat="1" spans="1:14">
      <c r="A443" s="117"/>
      <c r="B443" s="97" t="s">
        <v>718</v>
      </c>
      <c r="C443" s="98">
        <v>95.6666666666667</v>
      </c>
      <c r="D443" s="99"/>
      <c r="E443" s="99"/>
      <c r="F443" s="99"/>
      <c r="G443" s="100"/>
      <c r="H443" s="103"/>
      <c r="I443" s="111"/>
      <c r="J443" s="111"/>
      <c r="K443" s="112"/>
      <c r="L443" s="112"/>
      <c r="M443" s="113"/>
      <c r="N443" s="75"/>
    </row>
    <row r="444" s="74" customFormat="1" spans="1:14">
      <c r="A444" s="117"/>
      <c r="B444" s="97" t="s">
        <v>719</v>
      </c>
      <c r="C444" s="98">
        <v>88</v>
      </c>
      <c r="D444" s="99"/>
      <c r="E444" s="99"/>
      <c r="F444" s="99"/>
      <c r="G444" s="100"/>
      <c r="H444" s="103"/>
      <c r="I444" s="111"/>
      <c r="J444" s="111"/>
      <c r="K444" s="112"/>
      <c r="L444" s="112"/>
      <c r="M444" s="113"/>
      <c r="N444" s="75"/>
    </row>
    <row r="445" s="74" customFormat="1" spans="1:14">
      <c r="A445" s="117"/>
      <c r="B445" s="97" t="s">
        <v>720</v>
      </c>
      <c r="C445" s="98">
        <v>98</v>
      </c>
      <c r="D445" s="99"/>
      <c r="E445" s="99"/>
      <c r="F445" s="99"/>
      <c r="G445" s="100"/>
      <c r="H445" s="103"/>
      <c r="I445" s="111"/>
      <c r="J445" s="111"/>
      <c r="K445" s="112"/>
      <c r="L445" s="112"/>
      <c r="M445" s="113"/>
      <c r="N445" s="75"/>
    </row>
    <row r="446" s="74" customFormat="1" spans="1:14">
      <c r="A446" s="117"/>
      <c r="B446" s="97" t="s">
        <v>721</v>
      </c>
      <c r="C446" s="98">
        <v>91.3333333333333</v>
      </c>
      <c r="D446" s="99"/>
      <c r="E446" s="99"/>
      <c r="F446" s="99"/>
      <c r="G446" s="100"/>
      <c r="H446" s="103"/>
      <c r="I446" s="111"/>
      <c r="J446" s="111"/>
      <c r="K446" s="112"/>
      <c r="L446" s="112"/>
      <c r="M446" s="113"/>
      <c r="N446" s="75"/>
    </row>
    <row r="447" s="74" customFormat="1" spans="1:14">
      <c r="A447" s="117"/>
      <c r="B447" s="97" t="s">
        <v>722</v>
      </c>
      <c r="C447" s="98">
        <v>97</v>
      </c>
      <c r="D447" s="135"/>
      <c r="E447" s="99"/>
      <c r="F447" s="99"/>
      <c r="G447" s="100"/>
      <c r="H447" s="134"/>
      <c r="I447" s="136"/>
      <c r="J447" s="136"/>
      <c r="K447" s="137"/>
      <c r="L447" s="137"/>
      <c r="M447" s="125"/>
      <c r="N447" s="75"/>
    </row>
    <row r="448" s="74" customFormat="1" spans="1:14">
      <c r="A448" s="96" t="s">
        <v>58</v>
      </c>
      <c r="B448" s="123" t="s">
        <v>723</v>
      </c>
      <c r="C448" s="98">
        <v>95.6666666666667</v>
      </c>
      <c r="D448" s="135"/>
      <c r="E448" s="99"/>
      <c r="F448" s="99"/>
      <c r="G448" s="100"/>
      <c r="H448" s="101">
        <f>COUNT(C448:C460)</f>
        <v>13</v>
      </c>
      <c r="I448" s="108">
        <f>COUNTIF(C448:C460,"&gt;=95")</f>
        <v>5</v>
      </c>
      <c r="J448" s="108">
        <f>COUNTIF(C448:C460,"&lt;85")</f>
        <v>0</v>
      </c>
      <c r="K448" s="109">
        <f>I448/H448</f>
        <v>0.384615384615385</v>
      </c>
      <c r="L448" s="109">
        <f>J448/H448</f>
        <v>0</v>
      </c>
      <c r="M448" s="110">
        <f>K448*60+40</f>
        <v>63.0769230769231</v>
      </c>
      <c r="N448" s="75"/>
    </row>
    <row r="449" s="74" customFormat="1" spans="1:14">
      <c r="A449" s="102"/>
      <c r="B449" s="123" t="s">
        <v>724</v>
      </c>
      <c r="C449" s="98">
        <v>95</v>
      </c>
      <c r="D449" s="135"/>
      <c r="E449" s="99"/>
      <c r="F449" s="99"/>
      <c r="G449" s="100"/>
      <c r="H449" s="103"/>
      <c r="I449" s="111"/>
      <c r="J449" s="111"/>
      <c r="K449" s="112"/>
      <c r="L449" s="112"/>
      <c r="M449" s="113"/>
      <c r="N449" s="75"/>
    </row>
    <row r="450" s="74" customFormat="1" spans="1:14">
      <c r="A450" s="102"/>
      <c r="B450" s="123" t="s">
        <v>725</v>
      </c>
      <c r="C450" s="98">
        <v>91.6666666666667</v>
      </c>
      <c r="D450" s="135"/>
      <c r="E450" s="99"/>
      <c r="F450" s="99"/>
      <c r="G450" s="100"/>
      <c r="H450" s="103"/>
      <c r="I450" s="111"/>
      <c r="J450" s="111"/>
      <c r="K450" s="112"/>
      <c r="L450" s="112"/>
      <c r="M450" s="113"/>
      <c r="N450" s="75"/>
    </row>
    <row r="451" s="74" customFormat="1" spans="1:14">
      <c r="A451" s="102"/>
      <c r="B451" s="123" t="s">
        <v>726</v>
      </c>
      <c r="C451" s="98">
        <v>96.6666666666667</v>
      </c>
      <c r="D451" s="135"/>
      <c r="E451" s="99"/>
      <c r="F451" s="99"/>
      <c r="G451" s="100"/>
      <c r="H451" s="103"/>
      <c r="I451" s="111"/>
      <c r="J451" s="111"/>
      <c r="K451" s="112"/>
      <c r="L451" s="112"/>
      <c r="M451" s="113"/>
      <c r="N451" s="75"/>
    </row>
    <row r="452" s="74" customFormat="1" spans="1:14">
      <c r="A452" s="102"/>
      <c r="B452" s="123" t="s">
        <v>727</v>
      </c>
      <c r="C452" s="98">
        <v>92.3333333333333</v>
      </c>
      <c r="D452" s="135"/>
      <c r="E452" s="99"/>
      <c r="F452" s="99"/>
      <c r="G452" s="100"/>
      <c r="H452" s="103"/>
      <c r="I452" s="111"/>
      <c r="J452" s="111"/>
      <c r="K452" s="112"/>
      <c r="L452" s="112"/>
      <c r="M452" s="113"/>
      <c r="N452" s="75"/>
    </row>
    <row r="453" s="74" customFormat="1" spans="1:14">
      <c r="A453" s="102"/>
      <c r="B453" s="123" t="s">
        <v>728</v>
      </c>
      <c r="C453" s="98">
        <v>97</v>
      </c>
      <c r="D453" s="135"/>
      <c r="E453" s="99"/>
      <c r="F453" s="99"/>
      <c r="G453" s="100"/>
      <c r="H453" s="103"/>
      <c r="I453" s="111"/>
      <c r="J453" s="111"/>
      <c r="K453" s="112"/>
      <c r="L453" s="112"/>
      <c r="M453" s="113"/>
      <c r="N453" s="75"/>
    </row>
    <row r="454" s="74" customFormat="1" spans="1:14">
      <c r="A454" s="102"/>
      <c r="B454" s="123" t="s">
        <v>729</v>
      </c>
      <c r="C454" s="98">
        <v>93</v>
      </c>
      <c r="D454" s="135"/>
      <c r="E454" s="99"/>
      <c r="F454" s="99"/>
      <c r="G454" s="100"/>
      <c r="H454" s="103"/>
      <c r="I454" s="111"/>
      <c r="J454" s="111"/>
      <c r="K454" s="112"/>
      <c r="L454" s="112"/>
      <c r="M454" s="113"/>
      <c r="N454" s="75"/>
    </row>
    <row r="455" s="74" customFormat="1" spans="1:14">
      <c r="A455" s="102"/>
      <c r="B455" s="123" t="s">
        <v>730</v>
      </c>
      <c r="C455" s="98">
        <v>94</v>
      </c>
      <c r="D455" s="135"/>
      <c r="E455" s="99"/>
      <c r="F455" s="99"/>
      <c r="G455" s="100"/>
      <c r="H455" s="103"/>
      <c r="I455" s="111"/>
      <c r="J455" s="111"/>
      <c r="K455" s="112"/>
      <c r="L455" s="112"/>
      <c r="M455" s="113"/>
      <c r="N455" s="75"/>
    </row>
    <row r="456" s="74" customFormat="1" spans="1:14">
      <c r="A456" s="102"/>
      <c r="B456" s="123" t="s">
        <v>731</v>
      </c>
      <c r="C456" s="98">
        <v>94</v>
      </c>
      <c r="D456" s="135"/>
      <c r="E456" s="99"/>
      <c r="F456" s="99"/>
      <c r="G456" s="100"/>
      <c r="H456" s="103"/>
      <c r="I456" s="111"/>
      <c r="J456" s="111"/>
      <c r="K456" s="112"/>
      <c r="L456" s="112"/>
      <c r="M456" s="113"/>
      <c r="N456" s="75"/>
    </row>
    <row r="457" s="74" customFormat="1" spans="1:14">
      <c r="A457" s="102"/>
      <c r="B457" s="123" t="s">
        <v>732</v>
      </c>
      <c r="C457" s="98">
        <v>92.3333333333333</v>
      </c>
      <c r="D457" s="135"/>
      <c r="E457" s="99"/>
      <c r="F457" s="99"/>
      <c r="G457" s="100"/>
      <c r="H457" s="103"/>
      <c r="I457" s="111"/>
      <c r="J457" s="111"/>
      <c r="K457" s="112"/>
      <c r="L457" s="112"/>
      <c r="M457" s="113"/>
      <c r="N457" s="75"/>
    </row>
    <row r="458" s="74" customFormat="1" spans="1:14">
      <c r="A458" s="102"/>
      <c r="B458" s="123" t="s">
        <v>733</v>
      </c>
      <c r="C458" s="98">
        <v>97.3333333333333</v>
      </c>
      <c r="D458" s="135"/>
      <c r="E458" s="99"/>
      <c r="F458" s="99"/>
      <c r="G458" s="100"/>
      <c r="H458" s="103"/>
      <c r="I458" s="111"/>
      <c r="J458" s="111"/>
      <c r="K458" s="112"/>
      <c r="L458" s="112"/>
      <c r="M458" s="113"/>
      <c r="N458" s="75"/>
    </row>
    <row r="459" s="74" customFormat="1" spans="1:14">
      <c r="A459" s="102"/>
      <c r="B459" s="123" t="s">
        <v>734</v>
      </c>
      <c r="C459" s="98">
        <v>88</v>
      </c>
      <c r="D459" s="135"/>
      <c r="E459" s="99"/>
      <c r="F459" s="99"/>
      <c r="G459" s="100"/>
      <c r="H459" s="103"/>
      <c r="I459" s="111"/>
      <c r="J459" s="111"/>
      <c r="K459" s="112"/>
      <c r="L459" s="112"/>
      <c r="M459" s="113"/>
      <c r="N459" s="75"/>
    </row>
    <row r="460" s="74" customFormat="1" spans="1:14">
      <c r="A460" s="102"/>
      <c r="B460" s="123" t="s">
        <v>735</v>
      </c>
      <c r="C460" s="98">
        <v>93.3333333333333</v>
      </c>
      <c r="D460" s="99"/>
      <c r="E460" s="99"/>
      <c r="F460" s="99"/>
      <c r="G460" s="100"/>
      <c r="H460" s="103"/>
      <c r="I460" s="111"/>
      <c r="J460" s="111"/>
      <c r="K460" s="112"/>
      <c r="L460" s="112"/>
      <c r="M460" s="113"/>
      <c r="N460" s="75"/>
    </row>
    <row r="461" s="74" customFormat="1" spans="1:14">
      <c r="A461" s="96" t="s">
        <v>59</v>
      </c>
      <c r="B461" s="123" t="s">
        <v>723</v>
      </c>
      <c r="C461" s="98">
        <v>95.6666666666667</v>
      </c>
      <c r="D461" s="99"/>
      <c r="E461" s="99"/>
      <c r="F461" s="99"/>
      <c r="G461" s="100"/>
      <c r="H461" s="101">
        <f>COUNT(C461:C475)</f>
        <v>15</v>
      </c>
      <c r="I461" s="108">
        <f>COUNTIF(C461:C475,"&gt;=95")</f>
        <v>7</v>
      </c>
      <c r="J461" s="108">
        <f>COUNTIF(C461:C475,"&lt;85")</f>
        <v>0</v>
      </c>
      <c r="K461" s="109">
        <f>I461/H461</f>
        <v>0.466666666666667</v>
      </c>
      <c r="L461" s="109">
        <f>J461/H461</f>
        <v>0</v>
      </c>
      <c r="M461" s="110">
        <f>K461*60+40</f>
        <v>68</v>
      </c>
      <c r="N461" s="75"/>
    </row>
    <row r="462" s="74" customFormat="1" spans="1:14">
      <c r="A462" s="102"/>
      <c r="B462" s="123" t="s">
        <v>610</v>
      </c>
      <c r="C462" s="98">
        <v>95</v>
      </c>
      <c r="D462" s="99"/>
      <c r="E462" s="99"/>
      <c r="F462" s="99"/>
      <c r="G462" s="100"/>
      <c r="H462" s="103"/>
      <c r="I462" s="111"/>
      <c r="J462" s="111"/>
      <c r="K462" s="112"/>
      <c r="L462" s="112"/>
      <c r="M462" s="113"/>
      <c r="N462" s="75"/>
    </row>
    <row r="463" s="74" customFormat="1" spans="1:14">
      <c r="A463" s="102"/>
      <c r="B463" s="123" t="s">
        <v>736</v>
      </c>
      <c r="C463" s="98">
        <v>96</v>
      </c>
      <c r="D463" s="99"/>
      <c r="E463" s="99"/>
      <c r="F463" s="99"/>
      <c r="G463" s="100"/>
      <c r="H463" s="103"/>
      <c r="I463" s="111"/>
      <c r="J463" s="111"/>
      <c r="K463" s="112"/>
      <c r="L463" s="112"/>
      <c r="M463" s="113"/>
      <c r="N463" s="75"/>
    </row>
    <row r="464" s="74" customFormat="1" spans="1:14">
      <c r="A464" s="102"/>
      <c r="B464" s="123" t="s">
        <v>737</v>
      </c>
      <c r="C464" s="98">
        <v>89.3333333333333</v>
      </c>
      <c r="D464" s="100"/>
      <c r="E464" s="100"/>
      <c r="F464" s="100"/>
      <c r="G464" s="100"/>
      <c r="H464" s="103"/>
      <c r="I464" s="111"/>
      <c r="J464" s="111"/>
      <c r="K464" s="112"/>
      <c r="L464" s="112"/>
      <c r="M464" s="113"/>
      <c r="N464" s="75"/>
    </row>
    <row r="465" s="74" customFormat="1" spans="1:14">
      <c r="A465" s="102"/>
      <c r="B465" s="123" t="s">
        <v>738</v>
      </c>
      <c r="C465" s="98">
        <v>94</v>
      </c>
      <c r="D465" s="99"/>
      <c r="E465" s="99"/>
      <c r="F465" s="99"/>
      <c r="G465" s="100"/>
      <c r="H465" s="103"/>
      <c r="I465" s="111"/>
      <c r="J465" s="111"/>
      <c r="K465" s="112"/>
      <c r="L465" s="112"/>
      <c r="M465" s="113"/>
      <c r="N465" s="75"/>
    </row>
    <row r="466" s="74" customFormat="1" spans="1:14">
      <c r="A466" s="102"/>
      <c r="B466" s="123" t="s">
        <v>739</v>
      </c>
      <c r="C466" s="98">
        <v>93.3333333333333</v>
      </c>
      <c r="D466" s="100"/>
      <c r="E466" s="100"/>
      <c r="F466" s="100"/>
      <c r="G466" s="100"/>
      <c r="H466" s="103"/>
      <c r="I466" s="111"/>
      <c r="J466" s="111"/>
      <c r="K466" s="112"/>
      <c r="L466" s="112"/>
      <c r="M466" s="113"/>
      <c r="N466" s="75"/>
    </row>
    <row r="467" s="74" customFormat="1" spans="1:14">
      <c r="A467" s="102"/>
      <c r="B467" s="123" t="s">
        <v>735</v>
      </c>
      <c r="C467" s="98">
        <v>93.3333333333333</v>
      </c>
      <c r="D467" s="99"/>
      <c r="E467" s="99"/>
      <c r="F467" s="99"/>
      <c r="G467" s="100"/>
      <c r="H467" s="103"/>
      <c r="I467" s="111"/>
      <c r="J467" s="111"/>
      <c r="K467" s="112"/>
      <c r="L467" s="112"/>
      <c r="M467" s="113"/>
      <c r="N467" s="75"/>
    </row>
    <row r="468" s="74" customFormat="1" spans="1:14">
      <c r="A468" s="102"/>
      <c r="B468" s="123" t="s">
        <v>740</v>
      </c>
      <c r="C468" s="98">
        <v>93.6666666666667</v>
      </c>
      <c r="D468" s="99"/>
      <c r="E468" s="99"/>
      <c r="F468" s="99"/>
      <c r="G468" s="100"/>
      <c r="H468" s="103"/>
      <c r="I468" s="111"/>
      <c r="J468" s="111"/>
      <c r="K468" s="112"/>
      <c r="L468" s="112"/>
      <c r="M468" s="113"/>
      <c r="N468" s="75"/>
    </row>
    <row r="469" s="74" customFormat="1" spans="1:14">
      <c r="A469" s="102"/>
      <c r="B469" s="123" t="s">
        <v>741</v>
      </c>
      <c r="C469" s="98">
        <v>94.6666666666667</v>
      </c>
      <c r="D469" s="99"/>
      <c r="E469" s="99"/>
      <c r="F469" s="99"/>
      <c r="G469" s="100"/>
      <c r="H469" s="103"/>
      <c r="I469" s="111"/>
      <c r="J469" s="111"/>
      <c r="K469" s="112"/>
      <c r="L469" s="112"/>
      <c r="M469" s="113"/>
      <c r="N469" s="75"/>
    </row>
    <row r="470" s="74" customFormat="1" spans="1:14">
      <c r="A470" s="102"/>
      <c r="B470" s="123" t="s">
        <v>742</v>
      </c>
      <c r="C470" s="98">
        <v>93.3333333333333</v>
      </c>
      <c r="D470" s="99"/>
      <c r="E470" s="99"/>
      <c r="F470" s="99"/>
      <c r="G470" s="100"/>
      <c r="H470" s="103"/>
      <c r="I470" s="111"/>
      <c r="J470" s="111"/>
      <c r="K470" s="112"/>
      <c r="L470" s="112"/>
      <c r="M470" s="113"/>
      <c r="N470" s="75"/>
    </row>
    <row r="471" s="74" customFormat="1" spans="1:14">
      <c r="A471" s="102"/>
      <c r="B471" s="123" t="s">
        <v>743</v>
      </c>
      <c r="C471" s="98">
        <v>97.3333333333333</v>
      </c>
      <c r="D471" s="99"/>
      <c r="E471" s="99"/>
      <c r="F471" s="99"/>
      <c r="G471" s="100"/>
      <c r="H471" s="103"/>
      <c r="I471" s="111"/>
      <c r="J471" s="111"/>
      <c r="K471" s="112"/>
      <c r="L471" s="112"/>
      <c r="M471" s="113"/>
      <c r="N471" s="75"/>
    </row>
    <row r="472" s="74" customFormat="1" spans="1:14">
      <c r="A472" s="102"/>
      <c r="B472" s="123" t="s">
        <v>744</v>
      </c>
      <c r="C472" s="98">
        <v>97.3333333333333</v>
      </c>
      <c r="D472" s="135"/>
      <c r="E472" s="99"/>
      <c r="F472" s="99"/>
      <c r="G472" s="100"/>
      <c r="H472" s="103"/>
      <c r="I472" s="111"/>
      <c r="J472" s="111"/>
      <c r="K472" s="112"/>
      <c r="L472" s="112"/>
      <c r="M472" s="113"/>
      <c r="N472" s="75"/>
    </row>
    <row r="473" s="74" customFormat="1" spans="1:14">
      <c r="A473" s="102"/>
      <c r="B473" s="123" t="s">
        <v>745</v>
      </c>
      <c r="C473" s="98">
        <v>95.6666666666667</v>
      </c>
      <c r="D473" s="138"/>
      <c r="E473" s="104"/>
      <c r="F473" s="104"/>
      <c r="G473" s="100"/>
      <c r="H473" s="103"/>
      <c r="I473" s="111"/>
      <c r="J473" s="111"/>
      <c r="K473" s="112"/>
      <c r="L473" s="112"/>
      <c r="M473" s="113"/>
      <c r="N473" s="75"/>
    </row>
    <row r="474" s="74" customFormat="1" spans="1:14">
      <c r="A474" s="102"/>
      <c r="B474" s="123" t="s">
        <v>746</v>
      </c>
      <c r="C474" s="98">
        <v>94.6666666666667</v>
      </c>
      <c r="D474" s="138"/>
      <c r="E474" s="104"/>
      <c r="F474" s="104"/>
      <c r="G474" s="100"/>
      <c r="H474" s="103"/>
      <c r="I474" s="111"/>
      <c r="J474" s="111"/>
      <c r="K474" s="112"/>
      <c r="L474" s="112"/>
      <c r="M474" s="113"/>
      <c r="N474" s="75"/>
    </row>
    <row r="475" s="74" customFormat="1" spans="1:14">
      <c r="A475" s="102"/>
      <c r="B475" s="123" t="s">
        <v>747</v>
      </c>
      <c r="C475" s="98">
        <v>97</v>
      </c>
      <c r="D475" s="138"/>
      <c r="E475" s="104"/>
      <c r="F475" s="104"/>
      <c r="G475" s="100"/>
      <c r="H475" s="103"/>
      <c r="I475" s="111"/>
      <c r="J475" s="111"/>
      <c r="K475" s="112"/>
      <c r="L475" s="112"/>
      <c r="M475" s="113"/>
      <c r="N475" s="75"/>
    </row>
    <row r="476" s="74" customFormat="1" spans="1:14">
      <c r="A476" s="96" t="s">
        <v>60</v>
      </c>
      <c r="B476" s="123" t="s">
        <v>707</v>
      </c>
      <c r="C476" s="98">
        <v>98</v>
      </c>
      <c r="D476" s="138"/>
      <c r="E476" s="104"/>
      <c r="F476" s="104"/>
      <c r="G476" s="100"/>
      <c r="H476" s="101">
        <f>COUNT(C476:C488)</f>
        <v>13</v>
      </c>
      <c r="I476" s="108">
        <f>COUNTIF(C476:C488,"&gt;=95")</f>
        <v>9</v>
      </c>
      <c r="J476" s="108">
        <f>COUNTIF(C476:C488,"&lt;85")</f>
        <v>0</v>
      </c>
      <c r="K476" s="109">
        <f>I476/H476</f>
        <v>0.692307692307692</v>
      </c>
      <c r="L476" s="109">
        <f>J476/H476</f>
        <v>0</v>
      </c>
      <c r="M476" s="110">
        <f>K476*60+40</f>
        <v>81.5384615384615</v>
      </c>
      <c r="N476" s="75"/>
    </row>
    <row r="477" s="74" customFormat="1" spans="1:14">
      <c r="A477" s="102"/>
      <c r="B477" s="123" t="s">
        <v>748</v>
      </c>
      <c r="C477" s="98">
        <v>97</v>
      </c>
      <c r="D477" s="138"/>
      <c r="E477" s="104"/>
      <c r="F477" s="104"/>
      <c r="G477" s="100"/>
      <c r="H477" s="103"/>
      <c r="I477" s="111"/>
      <c r="J477" s="111"/>
      <c r="K477" s="112"/>
      <c r="L477" s="112"/>
      <c r="M477" s="113"/>
      <c r="N477" s="75"/>
    </row>
    <row r="478" s="74" customFormat="1" spans="1:14">
      <c r="A478" s="102"/>
      <c r="B478" s="123" t="s">
        <v>722</v>
      </c>
      <c r="C478" s="98">
        <v>97</v>
      </c>
      <c r="D478" s="138"/>
      <c r="E478" s="104"/>
      <c r="F478" s="104"/>
      <c r="G478" s="100"/>
      <c r="H478" s="103"/>
      <c r="I478" s="111"/>
      <c r="J478" s="111"/>
      <c r="K478" s="112"/>
      <c r="L478" s="112"/>
      <c r="M478" s="113"/>
      <c r="N478" s="75"/>
    </row>
    <row r="479" s="74" customFormat="1" spans="1:14">
      <c r="A479" s="102"/>
      <c r="B479" s="123" t="s">
        <v>749</v>
      </c>
      <c r="C479" s="98">
        <v>93.3333333333333</v>
      </c>
      <c r="D479" s="138"/>
      <c r="E479" s="104"/>
      <c r="F479" s="104"/>
      <c r="G479" s="100"/>
      <c r="H479" s="103"/>
      <c r="I479" s="111"/>
      <c r="J479" s="111"/>
      <c r="K479" s="112"/>
      <c r="L479" s="112"/>
      <c r="M479" s="113"/>
      <c r="N479" s="75"/>
    </row>
    <row r="480" s="74" customFormat="1" spans="1:14">
      <c r="A480" s="102"/>
      <c r="B480" s="123" t="s">
        <v>750</v>
      </c>
      <c r="C480" s="98">
        <v>98.3333333333333</v>
      </c>
      <c r="D480" s="138"/>
      <c r="E480" s="104"/>
      <c r="F480" s="104"/>
      <c r="G480" s="100"/>
      <c r="H480" s="103"/>
      <c r="I480" s="111"/>
      <c r="J480" s="111"/>
      <c r="K480" s="112"/>
      <c r="L480" s="112"/>
      <c r="M480" s="113"/>
      <c r="N480" s="75"/>
    </row>
    <row r="481" s="74" customFormat="1" spans="1:14">
      <c r="A481" s="102"/>
      <c r="B481" s="123" t="s">
        <v>751</v>
      </c>
      <c r="C481" s="98">
        <v>96.3333333333333</v>
      </c>
      <c r="D481" s="138"/>
      <c r="E481" s="104"/>
      <c r="F481" s="104"/>
      <c r="G481" s="100"/>
      <c r="H481" s="103"/>
      <c r="I481" s="111"/>
      <c r="J481" s="111"/>
      <c r="K481" s="112"/>
      <c r="L481" s="112"/>
      <c r="M481" s="113"/>
      <c r="N481" s="75"/>
    </row>
    <row r="482" s="74" customFormat="1" spans="1:14">
      <c r="A482" s="102"/>
      <c r="B482" s="123" t="s">
        <v>752</v>
      </c>
      <c r="C482" s="98">
        <v>91</v>
      </c>
      <c r="D482" s="138"/>
      <c r="E482" s="104"/>
      <c r="F482" s="104"/>
      <c r="G482" s="100"/>
      <c r="H482" s="103"/>
      <c r="I482" s="111"/>
      <c r="J482" s="111"/>
      <c r="K482" s="112"/>
      <c r="L482" s="112"/>
      <c r="M482" s="113"/>
      <c r="N482" s="75"/>
    </row>
    <row r="483" s="74" customFormat="1" spans="1:14">
      <c r="A483" s="102"/>
      <c r="B483" s="123" t="s">
        <v>753</v>
      </c>
      <c r="C483" s="98">
        <v>95</v>
      </c>
      <c r="D483" s="138"/>
      <c r="E483" s="104"/>
      <c r="F483" s="104"/>
      <c r="G483" s="100"/>
      <c r="H483" s="103"/>
      <c r="I483" s="111"/>
      <c r="J483" s="111"/>
      <c r="K483" s="112"/>
      <c r="L483" s="112"/>
      <c r="M483" s="113"/>
      <c r="N483" s="75"/>
    </row>
    <row r="484" s="74" customFormat="1" spans="1:14">
      <c r="A484" s="102"/>
      <c r="B484" s="123" t="s">
        <v>754</v>
      </c>
      <c r="C484" s="98">
        <v>96.3333333333333</v>
      </c>
      <c r="D484" s="138"/>
      <c r="E484" s="104"/>
      <c r="F484" s="104"/>
      <c r="G484" s="100"/>
      <c r="H484" s="103"/>
      <c r="I484" s="111"/>
      <c r="J484" s="111"/>
      <c r="K484" s="112"/>
      <c r="L484" s="112"/>
      <c r="M484" s="113"/>
      <c r="N484" s="75"/>
    </row>
    <row r="485" s="74" customFormat="1" spans="1:14">
      <c r="A485" s="102"/>
      <c r="B485" s="123" t="s">
        <v>755</v>
      </c>
      <c r="C485" s="98">
        <v>95</v>
      </c>
      <c r="D485" s="138"/>
      <c r="E485" s="104"/>
      <c r="F485" s="104"/>
      <c r="G485" s="100"/>
      <c r="H485" s="103"/>
      <c r="I485" s="111"/>
      <c r="J485" s="111"/>
      <c r="K485" s="112"/>
      <c r="L485" s="112"/>
      <c r="M485" s="113"/>
      <c r="N485" s="75"/>
    </row>
    <row r="486" s="74" customFormat="1" spans="1:14">
      <c r="A486" s="102"/>
      <c r="B486" s="123" t="s">
        <v>756</v>
      </c>
      <c r="C486" s="98">
        <v>99.6666666666667</v>
      </c>
      <c r="D486" s="138"/>
      <c r="E486" s="104"/>
      <c r="F486" s="104"/>
      <c r="G486" s="100"/>
      <c r="H486" s="103"/>
      <c r="I486" s="111"/>
      <c r="J486" s="111"/>
      <c r="K486" s="112"/>
      <c r="L486" s="112"/>
      <c r="M486" s="113"/>
      <c r="N486" s="75"/>
    </row>
    <row r="487" s="74" customFormat="1" spans="1:14">
      <c r="A487" s="102"/>
      <c r="B487" s="123" t="s">
        <v>757</v>
      </c>
      <c r="C487" s="98">
        <v>89.6666666666667</v>
      </c>
      <c r="D487" s="138"/>
      <c r="E487" s="104"/>
      <c r="F487" s="104"/>
      <c r="G487" s="100"/>
      <c r="H487" s="103"/>
      <c r="I487" s="111"/>
      <c r="J487" s="111"/>
      <c r="K487" s="112"/>
      <c r="L487" s="112"/>
      <c r="M487" s="113"/>
      <c r="N487" s="75"/>
    </row>
    <row r="488" s="74" customFormat="1" spans="1:14">
      <c r="A488" s="102"/>
      <c r="B488" s="123" t="s">
        <v>758</v>
      </c>
      <c r="C488" s="98">
        <v>87.6666666666667</v>
      </c>
      <c r="D488" s="138"/>
      <c r="E488" s="104"/>
      <c r="F488" s="104"/>
      <c r="G488" s="100"/>
      <c r="H488" s="134"/>
      <c r="I488" s="136"/>
      <c r="J488" s="136"/>
      <c r="K488" s="137"/>
      <c r="L488" s="137"/>
      <c r="M488" s="125"/>
      <c r="N488" s="75"/>
    </row>
    <row r="489" s="74" customFormat="1" spans="1:14">
      <c r="A489" s="96" t="s">
        <v>759</v>
      </c>
      <c r="B489" s="123" t="s">
        <v>760</v>
      </c>
      <c r="C489" s="98">
        <v>99</v>
      </c>
      <c r="D489" s="138"/>
      <c r="E489" s="104"/>
      <c r="F489" s="104"/>
      <c r="G489" s="100"/>
      <c r="H489" s="101">
        <f>COUNT(C489:C499)</f>
        <v>11</v>
      </c>
      <c r="I489" s="108">
        <f>COUNTIF(C489:C499,"&gt;=95")</f>
        <v>11</v>
      </c>
      <c r="J489" s="108">
        <f>COUNTIF(C489:C499,"&lt;85")</f>
        <v>0</v>
      </c>
      <c r="K489" s="109">
        <f>I489/H489</f>
        <v>1</v>
      </c>
      <c r="L489" s="109">
        <f>J489/H489</f>
        <v>0</v>
      </c>
      <c r="M489" s="110">
        <f>K489*60+40</f>
        <v>100</v>
      </c>
      <c r="N489" s="75"/>
    </row>
    <row r="490" s="74" customFormat="1" spans="1:14">
      <c r="A490" s="102"/>
      <c r="B490" s="123" t="s">
        <v>761</v>
      </c>
      <c r="C490" s="98">
        <v>97</v>
      </c>
      <c r="D490" s="138"/>
      <c r="E490" s="104"/>
      <c r="F490" s="104"/>
      <c r="G490" s="100"/>
      <c r="H490" s="103"/>
      <c r="I490" s="111"/>
      <c r="J490" s="111"/>
      <c r="K490" s="112"/>
      <c r="L490" s="112"/>
      <c r="M490" s="113"/>
      <c r="N490" s="75"/>
    </row>
    <row r="491" s="74" customFormat="1" spans="1:14">
      <c r="A491" s="102"/>
      <c r="B491" s="123" t="s">
        <v>762</v>
      </c>
      <c r="C491" s="98">
        <v>98.6666666666667</v>
      </c>
      <c r="D491" s="138"/>
      <c r="E491" s="104"/>
      <c r="F491" s="104"/>
      <c r="G491" s="100"/>
      <c r="H491" s="103"/>
      <c r="I491" s="111"/>
      <c r="J491" s="111"/>
      <c r="K491" s="112"/>
      <c r="L491" s="112"/>
      <c r="M491" s="113"/>
      <c r="N491" s="75"/>
    </row>
    <row r="492" s="74" customFormat="1" spans="1:14">
      <c r="A492" s="102"/>
      <c r="B492" s="123" t="s">
        <v>763</v>
      </c>
      <c r="C492" s="98">
        <v>96.6666666666667</v>
      </c>
      <c r="D492" s="104"/>
      <c r="E492" s="104"/>
      <c r="F492" s="104"/>
      <c r="G492" s="100"/>
      <c r="H492" s="103"/>
      <c r="I492" s="111"/>
      <c r="J492" s="111"/>
      <c r="K492" s="112"/>
      <c r="L492" s="112"/>
      <c r="M492" s="113"/>
      <c r="N492" s="75"/>
    </row>
    <row r="493" s="74" customFormat="1" spans="1:14">
      <c r="A493" s="102"/>
      <c r="B493" s="106" t="s">
        <v>764</v>
      </c>
      <c r="C493" s="98">
        <v>97</v>
      </c>
      <c r="D493" s="100"/>
      <c r="E493" s="104"/>
      <c r="F493" s="104"/>
      <c r="G493" s="100"/>
      <c r="H493" s="103"/>
      <c r="I493" s="111"/>
      <c r="J493" s="111"/>
      <c r="K493" s="112"/>
      <c r="L493" s="112"/>
      <c r="M493" s="113"/>
      <c r="N493" s="75"/>
    </row>
    <row r="494" s="74" customFormat="1" spans="1:14">
      <c r="A494" s="102"/>
      <c r="B494" s="123" t="s">
        <v>765</v>
      </c>
      <c r="C494" s="98">
        <v>96</v>
      </c>
      <c r="D494" s="100"/>
      <c r="E494" s="104"/>
      <c r="F494" s="104"/>
      <c r="G494" s="100"/>
      <c r="H494" s="103"/>
      <c r="I494" s="111"/>
      <c r="J494" s="111"/>
      <c r="K494" s="112"/>
      <c r="L494" s="112"/>
      <c r="M494" s="113"/>
      <c r="N494" s="75"/>
    </row>
    <row r="495" s="74" customFormat="1" spans="1:14">
      <c r="A495" s="102"/>
      <c r="B495" s="123" t="s">
        <v>766</v>
      </c>
      <c r="C495" s="98">
        <v>97</v>
      </c>
      <c r="D495" s="100"/>
      <c r="E495" s="104"/>
      <c r="F495" s="104"/>
      <c r="G495" s="100"/>
      <c r="H495" s="103"/>
      <c r="I495" s="111"/>
      <c r="J495" s="111"/>
      <c r="K495" s="112"/>
      <c r="L495" s="112"/>
      <c r="M495" s="113"/>
      <c r="N495" s="75"/>
    </row>
    <row r="496" s="74" customFormat="1" spans="1:14">
      <c r="A496" s="102"/>
      <c r="B496" s="123" t="s">
        <v>767</v>
      </c>
      <c r="C496" s="98">
        <v>96</v>
      </c>
      <c r="D496" s="100"/>
      <c r="E496" s="104"/>
      <c r="F496" s="104"/>
      <c r="G496" s="100"/>
      <c r="H496" s="103"/>
      <c r="I496" s="111"/>
      <c r="J496" s="111"/>
      <c r="K496" s="112"/>
      <c r="L496" s="112"/>
      <c r="M496" s="113"/>
      <c r="N496" s="75"/>
    </row>
    <row r="497" s="74" customFormat="1" spans="1:14">
      <c r="A497" s="102"/>
      <c r="B497" s="123" t="s">
        <v>768</v>
      </c>
      <c r="C497" s="98">
        <v>98.3333333333333</v>
      </c>
      <c r="D497" s="104"/>
      <c r="E497" s="104"/>
      <c r="F497" s="104"/>
      <c r="G497" s="100"/>
      <c r="H497" s="103"/>
      <c r="I497" s="111"/>
      <c r="J497" s="111"/>
      <c r="K497" s="112"/>
      <c r="L497" s="112"/>
      <c r="M497" s="113"/>
      <c r="N497" s="75"/>
    </row>
    <row r="498" s="74" customFormat="1" spans="1:14">
      <c r="A498" s="102"/>
      <c r="B498" s="123" t="s">
        <v>769</v>
      </c>
      <c r="C498" s="98">
        <v>98</v>
      </c>
      <c r="D498" s="104"/>
      <c r="E498" s="104"/>
      <c r="F498" s="104"/>
      <c r="G498" s="100"/>
      <c r="H498" s="103"/>
      <c r="I498" s="111"/>
      <c r="J498" s="111"/>
      <c r="K498" s="112"/>
      <c r="L498" s="112"/>
      <c r="M498" s="113"/>
      <c r="N498" s="75"/>
    </row>
    <row r="499" s="74" customFormat="1" spans="1:14">
      <c r="A499" s="102"/>
      <c r="B499" s="123" t="s">
        <v>770</v>
      </c>
      <c r="C499" s="98">
        <v>97.3333333333333</v>
      </c>
      <c r="D499" s="104"/>
      <c r="E499" s="104"/>
      <c r="F499" s="104"/>
      <c r="G499" s="100"/>
      <c r="H499" s="103"/>
      <c r="I499" s="111"/>
      <c r="J499" s="111"/>
      <c r="K499" s="112"/>
      <c r="L499" s="112"/>
      <c r="M499" s="113"/>
      <c r="N499" s="75"/>
    </row>
    <row r="500" s="74" customFormat="1" spans="1:14">
      <c r="A500" s="139" t="s">
        <v>771</v>
      </c>
      <c r="B500" s="123" t="s">
        <v>772</v>
      </c>
      <c r="C500" s="98">
        <v>96</v>
      </c>
      <c r="D500" s="104"/>
      <c r="E500" s="104"/>
      <c r="F500" s="104"/>
      <c r="G500" s="100"/>
      <c r="H500" s="101">
        <f>COUNT(C500:C511)</f>
        <v>12</v>
      </c>
      <c r="I500" s="139">
        <f>COUNTIF(C500:C511,"&gt;=95")</f>
        <v>11</v>
      </c>
      <c r="J500" s="139">
        <f>COUNTIF(C500:C511,"&lt;85")</f>
        <v>0</v>
      </c>
      <c r="K500" s="141">
        <f>I500/H500</f>
        <v>0.916666666666667</v>
      </c>
      <c r="L500" s="109">
        <f>J500/H500</f>
        <v>0</v>
      </c>
      <c r="M500" s="110">
        <f>K500*60+40</f>
        <v>95</v>
      </c>
      <c r="N500" s="75"/>
    </row>
    <row r="501" s="74" customFormat="1" spans="1:14">
      <c r="A501" s="140"/>
      <c r="B501" s="123" t="s">
        <v>773</v>
      </c>
      <c r="C501" s="98">
        <v>97</v>
      </c>
      <c r="D501" s="104"/>
      <c r="E501" s="104"/>
      <c r="F501" s="104"/>
      <c r="G501" s="100"/>
      <c r="H501" s="103"/>
      <c r="I501" s="140"/>
      <c r="J501" s="140"/>
      <c r="K501" s="142"/>
      <c r="L501" s="112"/>
      <c r="M501" s="113"/>
      <c r="N501" s="75"/>
    </row>
    <row r="502" s="74" customFormat="1" spans="1:14">
      <c r="A502" s="140"/>
      <c r="B502" s="123" t="s">
        <v>774</v>
      </c>
      <c r="C502" s="98">
        <v>97</v>
      </c>
      <c r="D502" s="104"/>
      <c r="E502" s="104"/>
      <c r="F502" s="104"/>
      <c r="G502" s="100"/>
      <c r="H502" s="103"/>
      <c r="I502" s="140"/>
      <c r="J502" s="140"/>
      <c r="K502" s="142"/>
      <c r="L502" s="112"/>
      <c r="M502" s="113"/>
      <c r="N502" s="75"/>
    </row>
    <row r="503" s="74" customFormat="1" spans="1:14">
      <c r="A503" s="140"/>
      <c r="B503" s="123" t="s">
        <v>775</v>
      </c>
      <c r="C503" s="98">
        <v>98</v>
      </c>
      <c r="D503" s="104"/>
      <c r="E503" s="104"/>
      <c r="F503" s="104"/>
      <c r="G503" s="100"/>
      <c r="H503" s="103"/>
      <c r="I503" s="140"/>
      <c r="J503" s="140"/>
      <c r="K503" s="142"/>
      <c r="L503" s="112"/>
      <c r="M503" s="113"/>
      <c r="N503" s="75"/>
    </row>
    <row r="504" s="74" customFormat="1" spans="1:14">
      <c r="A504" s="140"/>
      <c r="B504" s="123" t="s">
        <v>764</v>
      </c>
      <c r="C504" s="98">
        <v>97</v>
      </c>
      <c r="D504" s="104"/>
      <c r="E504" s="104"/>
      <c r="F504" s="104"/>
      <c r="G504" s="100"/>
      <c r="H504" s="103"/>
      <c r="I504" s="140"/>
      <c r="J504" s="140"/>
      <c r="K504" s="142"/>
      <c r="L504" s="112"/>
      <c r="M504" s="113"/>
      <c r="N504" s="75"/>
    </row>
    <row r="505" s="74" customFormat="1" spans="1:14">
      <c r="A505" s="140"/>
      <c r="B505" s="123" t="s">
        <v>767</v>
      </c>
      <c r="C505" s="98">
        <v>96</v>
      </c>
      <c r="D505" s="104"/>
      <c r="E505" s="104"/>
      <c r="F505" s="104"/>
      <c r="G505" s="100"/>
      <c r="H505" s="103"/>
      <c r="I505" s="140"/>
      <c r="J505" s="140"/>
      <c r="K505" s="142"/>
      <c r="L505" s="112"/>
      <c r="M505" s="113"/>
      <c r="N505" s="75"/>
    </row>
    <row r="506" s="74" customFormat="1" spans="1:14">
      <c r="A506" s="140"/>
      <c r="B506" s="123" t="s">
        <v>776</v>
      </c>
      <c r="C506" s="98">
        <v>95</v>
      </c>
      <c r="D506" s="104"/>
      <c r="E506" s="104"/>
      <c r="F506" s="104"/>
      <c r="G506" s="100"/>
      <c r="H506" s="103"/>
      <c r="I506" s="140"/>
      <c r="J506" s="140"/>
      <c r="K506" s="142"/>
      <c r="L506" s="112"/>
      <c r="M506" s="113"/>
      <c r="N506" s="75"/>
    </row>
    <row r="507" s="74" customFormat="1" spans="1:14">
      <c r="A507" s="140"/>
      <c r="B507" s="123" t="s">
        <v>777</v>
      </c>
      <c r="C507" s="98">
        <v>96.6666666666667</v>
      </c>
      <c r="D507" s="104"/>
      <c r="E507" s="104"/>
      <c r="F507" s="104"/>
      <c r="G507" s="100"/>
      <c r="H507" s="103"/>
      <c r="I507" s="140"/>
      <c r="J507" s="140"/>
      <c r="K507" s="142"/>
      <c r="L507" s="112"/>
      <c r="M507" s="113"/>
      <c r="N507" s="75"/>
    </row>
    <row r="508" s="74" customFormat="1" spans="1:14">
      <c r="A508" s="140"/>
      <c r="B508" s="123" t="s">
        <v>778</v>
      </c>
      <c r="C508" s="98">
        <v>95.3333333333333</v>
      </c>
      <c r="D508" s="104"/>
      <c r="E508" s="104"/>
      <c r="F508" s="104"/>
      <c r="G508" s="100"/>
      <c r="H508" s="103"/>
      <c r="I508" s="140"/>
      <c r="J508" s="140"/>
      <c r="K508" s="142"/>
      <c r="L508" s="112"/>
      <c r="M508" s="113"/>
      <c r="N508" s="75"/>
    </row>
    <row r="509" s="74" customFormat="1" spans="1:14">
      <c r="A509" s="140"/>
      <c r="B509" s="123" t="s">
        <v>779</v>
      </c>
      <c r="C509" s="98">
        <v>97.3333333333333</v>
      </c>
      <c r="D509" s="104"/>
      <c r="E509" s="104"/>
      <c r="F509" s="104"/>
      <c r="G509" s="100"/>
      <c r="H509" s="103"/>
      <c r="I509" s="140"/>
      <c r="J509" s="140"/>
      <c r="K509" s="142"/>
      <c r="L509" s="112"/>
      <c r="M509" s="113"/>
      <c r="N509" s="75"/>
    </row>
    <row r="510" s="74" customFormat="1" spans="1:14">
      <c r="A510" s="140"/>
      <c r="B510" s="123" t="s">
        <v>780</v>
      </c>
      <c r="C510" s="98">
        <v>98</v>
      </c>
      <c r="D510" s="104"/>
      <c r="E510" s="104"/>
      <c r="F510" s="104"/>
      <c r="G510" s="100"/>
      <c r="H510" s="103"/>
      <c r="I510" s="140"/>
      <c r="J510" s="140"/>
      <c r="K510" s="142"/>
      <c r="L510" s="112"/>
      <c r="M510" s="113"/>
      <c r="N510" s="75"/>
    </row>
    <row r="511" s="74" customFormat="1" spans="1:14">
      <c r="A511" s="140"/>
      <c r="B511" s="123" t="s">
        <v>781</v>
      </c>
      <c r="C511" s="98">
        <v>86</v>
      </c>
      <c r="D511" s="104"/>
      <c r="E511" s="104"/>
      <c r="F511" s="104"/>
      <c r="G511" s="100"/>
      <c r="H511" s="134"/>
      <c r="I511" s="143"/>
      <c r="J511" s="143"/>
      <c r="K511" s="144"/>
      <c r="L511" s="137"/>
      <c r="M511" s="125"/>
      <c r="N511" s="75"/>
    </row>
    <row r="512" s="74" customFormat="1" spans="1:14">
      <c r="A512" s="117" t="s">
        <v>63</v>
      </c>
      <c r="B512" s="118" t="s">
        <v>782</v>
      </c>
      <c r="C512" s="98">
        <v>93.5</v>
      </c>
      <c r="D512" s="104"/>
      <c r="E512" s="104"/>
      <c r="F512" s="104"/>
      <c r="G512" s="100"/>
      <c r="H512" s="103">
        <f>COUNT(C512:C520)</f>
        <v>9</v>
      </c>
      <c r="I512" s="111">
        <f>COUNTIF(C512:C520,"&gt;=95")</f>
        <v>8</v>
      </c>
      <c r="J512" s="111">
        <f>COUNTIF(C512:C520,"&lt;85")</f>
        <v>0</v>
      </c>
      <c r="K512" s="112">
        <f>I512/H512</f>
        <v>0.888888888888889</v>
      </c>
      <c r="L512" s="112">
        <f>J512/H512</f>
        <v>0</v>
      </c>
      <c r="M512" s="113">
        <f>K512*60+40</f>
        <v>93.3333333333333</v>
      </c>
      <c r="N512" s="75"/>
    </row>
    <row r="513" s="74" customFormat="1" spans="1:14">
      <c r="A513" s="117"/>
      <c r="B513" s="118" t="s">
        <v>783</v>
      </c>
      <c r="C513" s="98">
        <v>98</v>
      </c>
      <c r="D513" s="104"/>
      <c r="E513" s="104"/>
      <c r="F513" s="104"/>
      <c r="G513" s="100"/>
      <c r="H513" s="103"/>
      <c r="I513" s="111"/>
      <c r="J513" s="111"/>
      <c r="K513" s="112"/>
      <c r="L513" s="112"/>
      <c r="M513" s="113"/>
      <c r="N513" s="75"/>
    </row>
    <row r="514" s="74" customFormat="1" spans="1:14">
      <c r="A514" s="117"/>
      <c r="B514" s="118" t="s">
        <v>784</v>
      </c>
      <c r="C514" s="98">
        <v>96</v>
      </c>
      <c r="D514" s="104"/>
      <c r="E514" s="104"/>
      <c r="F514" s="104"/>
      <c r="G514" s="100"/>
      <c r="H514" s="103"/>
      <c r="I514" s="111"/>
      <c r="J514" s="111"/>
      <c r="K514" s="112"/>
      <c r="L514" s="112"/>
      <c r="M514" s="113"/>
      <c r="N514" s="75"/>
    </row>
    <row r="515" s="74" customFormat="1" spans="1:14">
      <c r="A515" s="117"/>
      <c r="B515" s="118" t="s">
        <v>686</v>
      </c>
      <c r="C515" s="98">
        <v>98</v>
      </c>
      <c r="D515" s="104"/>
      <c r="E515" s="104"/>
      <c r="F515" s="104"/>
      <c r="G515" s="100"/>
      <c r="H515" s="103"/>
      <c r="I515" s="111"/>
      <c r="J515" s="111"/>
      <c r="K515" s="112"/>
      <c r="L515" s="112"/>
      <c r="M515" s="113"/>
      <c r="N515" s="75"/>
    </row>
    <row r="516" s="74" customFormat="1" spans="1:14">
      <c r="A516" s="117"/>
      <c r="B516" s="118" t="s">
        <v>785</v>
      </c>
      <c r="C516" s="98">
        <v>97.3333333333333</v>
      </c>
      <c r="D516" s="104"/>
      <c r="E516" s="104"/>
      <c r="F516" s="104"/>
      <c r="G516" s="100"/>
      <c r="H516" s="103"/>
      <c r="I516" s="111"/>
      <c r="J516" s="111"/>
      <c r="K516" s="112"/>
      <c r="L516" s="112"/>
      <c r="M516" s="113"/>
      <c r="N516" s="75"/>
    </row>
    <row r="517" s="74" customFormat="1" spans="1:14">
      <c r="A517" s="117"/>
      <c r="B517" s="118" t="s">
        <v>786</v>
      </c>
      <c r="C517" s="98">
        <v>96</v>
      </c>
      <c r="D517" s="104"/>
      <c r="E517" s="104"/>
      <c r="F517" s="104"/>
      <c r="G517" s="100"/>
      <c r="H517" s="103"/>
      <c r="I517" s="111"/>
      <c r="J517" s="111"/>
      <c r="K517" s="112"/>
      <c r="L517" s="112"/>
      <c r="M517" s="113"/>
      <c r="N517" s="75"/>
    </row>
    <row r="518" s="74" customFormat="1" spans="1:14">
      <c r="A518" s="117"/>
      <c r="B518" s="118" t="s">
        <v>787</v>
      </c>
      <c r="C518" s="98">
        <v>98</v>
      </c>
      <c r="D518" s="145"/>
      <c r="E518" s="104"/>
      <c r="F518" s="104"/>
      <c r="G518" s="100"/>
      <c r="H518" s="103"/>
      <c r="I518" s="111"/>
      <c r="J518" s="111"/>
      <c r="K518" s="112"/>
      <c r="L518" s="112"/>
      <c r="M518" s="113"/>
      <c r="N518" s="75"/>
    </row>
    <row r="519" s="74" customFormat="1" spans="1:14">
      <c r="A519" s="117"/>
      <c r="B519" s="118" t="s">
        <v>788</v>
      </c>
      <c r="C519" s="98">
        <v>97.6666666666667</v>
      </c>
      <c r="D519" s="106"/>
      <c r="E519" s="104"/>
      <c r="F519" s="104"/>
      <c r="G519" s="100"/>
      <c r="H519" s="103"/>
      <c r="I519" s="111"/>
      <c r="J519" s="111"/>
      <c r="K519" s="112"/>
      <c r="L519" s="112"/>
      <c r="M519" s="113"/>
      <c r="N519" s="75"/>
    </row>
    <row r="520" s="74" customFormat="1" spans="1:14">
      <c r="A520" s="117"/>
      <c r="B520" s="118" t="s">
        <v>789</v>
      </c>
      <c r="C520" s="98">
        <v>96.6666666666667</v>
      </c>
      <c r="D520" s="100"/>
      <c r="E520" s="104"/>
      <c r="F520" s="104"/>
      <c r="G520" s="100"/>
      <c r="H520" s="103"/>
      <c r="I520" s="111"/>
      <c r="J520" s="111"/>
      <c r="K520" s="112"/>
      <c r="L520" s="112"/>
      <c r="M520" s="113"/>
      <c r="N520" s="75"/>
    </row>
    <row r="521" s="74" customFormat="1" spans="1:14">
      <c r="A521" s="117" t="s">
        <v>64</v>
      </c>
      <c r="B521" s="97" t="s">
        <v>790</v>
      </c>
      <c r="C521" s="98">
        <v>96</v>
      </c>
      <c r="D521" s="100"/>
      <c r="E521" s="104"/>
      <c r="F521" s="104"/>
      <c r="G521" s="100"/>
      <c r="H521" s="101">
        <f>COUNT(C521:C529)</f>
        <v>9</v>
      </c>
      <c r="I521" s="108">
        <f>COUNTIF(C521:C529,"&gt;=95")</f>
        <v>9</v>
      </c>
      <c r="J521" s="108">
        <f>COUNTIF(C521:C529,"&lt;85")</f>
        <v>0</v>
      </c>
      <c r="K521" s="109">
        <f>I521/H521</f>
        <v>1</v>
      </c>
      <c r="L521" s="109">
        <f>J521/H521</f>
        <v>0</v>
      </c>
      <c r="M521" s="110">
        <f>K521*60+40</f>
        <v>100</v>
      </c>
      <c r="N521" s="75"/>
    </row>
    <row r="522" s="74" customFormat="1" spans="1:14">
      <c r="A522" s="117"/>
      <c r="B522" s="97" t="s">
        <v>791</v>
      </c>
      <c r="C522" s="98">
        <v>95</v>
      </c>
      <c r="D522" s="104"/>
      <c r="E522" s="104"/>
      <c r="F522" s="104"/>
      <c r="G522" s="100"/>
      <c r="H522" s="103"/>
      <c r="I522" s="111"/>
      <c r="J522" s="111"/>
      <c r="K522" s="112"/>
      <c r="L522" s="112"/>
      <c r="M522" s="113"/>
      <c r="N522" s="75"/>
    </row>
    <row r="523" s="74" customFormat="1" spans="1:14">
      <c r="A523" s="117"/>
      <c r="B523" s="97" t="s">
        <v>792</v>
      </c>
      <c r="C523" s="98">
        <v>98</v>
      </c>
      <c r="D523" s="100"/>
      <c r="E523" s="104"/>
      <c r="F523" s="104"/>
      <c r="G523" s="100"/>
      <c r="H523" s="103"/>
      <c r="I523" s="111"/>
      <c r="J523" s="111"/>
      <c r="K523" s="112"/>
      <c r="L523" s="112"/>
      <c r="M523" s="113"/>
      <c r="N523" s="75"/>
    </row>
    <row r="524" s="74" customFormat="1" spans="1:14">
      <c r="A524" s="117"/>
      <c r="B524" s="97" t="s">
        <v>793</v>
      </c>
      <c r="C524" s="98">
        <v>96.6666666666667</v>
      </c>
      <c r="D524" s="100"/>
      <c r="E524" s="104"/>
      <c r="F524" s="104"/>
      <c r="G524" s="100"/>
      <c r="H524" s="103"/>
      <c r="I524" s="111"/>
      <c r="J524" s="111"/>
      <c r="K524" s="112"/>
      <c r="L524" s="112"/>
      <c r="M524" s="113"/>
      <c r="N524" s="75"/>
    </row>
    <row r="525" s="74" customFormat="1" spans="1:14">
      <c r="A525" s="117"/>
      <c r="B525" s="97" t="s">
        <v>794</v>
      </c>
      <c r="C525" s="98">
        <v>95</v>
      </c>
      <c r="D525" s="104"/>
      <c r="E525" s="104"/>
      <c r="F525" s="104"/>
      <c r="G525" s="100"/>
      <c r="H525" s="103"/>
      <c r="I525" s="111"/>
      <c r="J525" s="111"/>
      <c r="K525" s="112"/>
      <c r="L525" s="112"/>
      <c r="M525" s="113"/>
      <c r="N525" s="75"/>
    </row>
    <row r="526" s="74" customFormat="1" spans="1:14">
      <c r="A526" s="117"/>
      <c r="B526" s="97" t="s">
        <v>795</v>
      </c>
      <c r="C526" s="98">
        <v>95</v>
      </c>
      <c r="D526" s="104"/>
      <c r="E526" s="104"/>
      <c r="F526" s="104"/>
      <c r="G526" s="100"/>
      <c r="H526" s="103"/>
      <c r="I526" s="111"/>
      <c r="J526" s="111"/>
      <c r="K526" s="112"/>
      <c r="L526" s="112"/>
      <c r="M526" s="113"/>
      <c r="N526" s="75"/>
    </row>
    <row r="527" s="74" customFormat="1" spans="1:14">
      <c r="A527" s="117"/>
      <c r="B527" s="97" t="s">
        <v>796</v>
      </c>
      <c r="C527" s="98">
        <v>96.6666666666667</v>
      </c>
      <c r="D527" s="104"/>
      <c r="E527" s="104"/>
      <c r="F527" s="104"/>
      <c r="G527" s="100"/>
      <c r="H527" s="103"/>
      <c r="I527" s="111"/>
      <c r="J527" s="111"/>
      <c r="K527" s="112"/>
      <c r="L527" s="112"/>
      <c r="M527" s="113"/>
      <c r="N527" s="75"/>
    </row>
    <row r="528" s="74" customFormat="1" spans="1:14">
      <c r="A528" s="117"/>
      <c r="B528" s="97" t="s">
        <v>797</v>
      </c>
      <c r="C528" s="98">
        <v>95.75</v>
      </c>
      <c r="D528" s="104"/>
      <c r="E528" s="104"/>
      <c r="F528" s="104"/>
      <c r="G528" s="100"/>
      <c r="H528" s="103"/>
      <c r="I528" s="111"/>
      <c r="J528" s="111"/>
      <c r="K528" s="112"/>
      <c r="L528" s="112"/>
      <c r="M528" s="113"/>
      <c r="N528" s="75"/>
    </row>
    <row r="529" s="74" customFormat="1" spans="1:14">
      <c r="A529" s="117"/>
      <c r="B529" s="97" t="s">
        <v>798</v>
      </c>
      <c r="C529" s="98">
        <v>96.6666666666667</v>
      </c>
      <c r="D529" s="104"/>
      <c r="E529" s="104"/>
      <c r="F529" s="104"/>
      <c r="G529" s="100"/>
      <c r="H529" s="134"/>
      <c r="I529" s="136"/>
      <c r="J529" s="136"/>
      <c r="K529" s="137"/>
      <c r="L529" s="137"/>
      <c r="M529" s="125"/>
      <c r="N529" s="75"/>
    </row>
    <row r="530" s="74" customFormat="1" spans="1:14">
      <c r="A530" s="117" t="s">
        <v>799</v>
      </c>
      <c r="B530" s="104" t="s">
        <v>800</v>
      </c>
      <c r="C530" s="98">
        <v>95</v>
      </c>
      <c r="D530" s="100"/>
      <c r="E530" s="104"/>
      <c r="F530" s="104"/>
      <c r="G530" s="100"/>
      <c r="H530" s="103">
        <f>COUNT(C530:C539)</f>
        <v>10</v>
      </c>
      <c r="I530" s="111">
        <f>COUNTIF(C530:C539,"&gt;=95")</f>
        <v>10</v>
      </c>
      <c r="J530" s="111">
        <f>COUNTIF(C530:C539,"&lt;85")</f>
        <v>0</v>
      </c>
      <c r="K530" s="112">
        <f>I530/H530</f>
        <v>1</v>
      </c>
      <c r="L530" s="112">
        <f>J530/H530</f>
        <v>0</v>
      </c>
      <c r="M530" s="113">
        <f>K530*60+40</f>
        <v>100</v>
      </c>
      <c r="N530" s="75"/>
    </row>
    <row r="531" s="74" customFormat="1" spans="1:14">
      <c r="A531" s="117"/>
      <c r="B531" s="146" t="s">
        <v>783</v>
      </c>
      <c r="C531" s="98">
        <v>98</v>
      </c>
      <c r="D531" s="104"/>
      <c r="E531" s="104"/>
      <c r="F531" s="104"/>
      <c r="G531" s="100"/>
      <c r="H531" s="103"/>
      <c r="I531" s="111"/>
      <c r="J531" s="111"/>
      <c r="K531" s="112"/>
      <c r="L531" s="112"/>
      <c r="M531" s="113"/>
      <c r="N531" s="75"/>
    </row>
    <row r="532" s="74" customFormat="1" spans="1:14">
      <c r="A532" s="117"/>
      <c r="B532" s="104" t="s">
        <v>784</v>
      </c>
      <c r="C532" s="98">
        <v>96</v>
      </c>
      <c r="D532" s="104"/>
      <c r="E532" s="104"/>
      <c r="F532" s="104"/>
      <c r="G532" s="100"/>
      <c r="H532" s="103"/>
      <c r="I532" s="111"/>
      <c r="J532" s="111"/>
      <c r="K532" s="112"/>
      <c r="L532" s="112"/>
      <c r="M532" s="113"/>
      <c r="N532" s="75"/>
    </row>
    <row r="533" s="74" customFormat="1" spans="1:14">
      <c r="A533" s="117"/>
      <c r="B533" s="146" t="s">
        <v>785</v>
      </c>
      <c r="C533" s="98">
        <v>97.3333333333333</v>
      </c>
      <c r="D533" s="100"/>
      <c r="E533" s="104"/>
      <c r="F533" s="104"/>
      <c r="G533" s="100"/>
      <c r="H533" s="103"/>
      <c r="I533" s="111"/>
      <c r="J533" s="111"/>
      <c r="K533" s="112"/>
      <c r="L533" s="112"/>
      <c r="M533" s="113"/>
      <c r="N533" s="75"/>
    </row>
    <row r="534" s="74" customFormat="1" spans="1:14">
      <c r="A534" s="117"/>
      <c r="B534" s="146" t="s">
        <v>801</v>
      </c>
      <c r="C534" s="98">
        <v>98</v>
      </c>
      <c r="D534" s="100"/>
      <c r="E534" s="104"/>
      <c r="F534" s="104"/>
      <c r="G534" s="100"/>
      <c r="H534" s="103"/>
      <c r="I534" s="111"/>
      <c r="J534" s="111"/>
      <c r="K534" s="112"/>
      <c r="L534" s="112"/>
      <c r="M534" s="113"/>
      <c r="N534" s="75"/>
    </row>
    <row r="535" s="74" customFormat="1" spans="1:14">
      <c r="A535" s="117"/>
      <c r="B535" s="146" t="s">
        <v>786</v>
      </c>
      <c r="C535" s="98">
        <v>96</v>
      </c>
      <c r="D535" s="104"/>
      <c r="E535" s="104"/>
      <c r="F535" s="104"/>
      <c r="G535" s="100"/>
      <c r="H535" s="103"/>
      <c r="I535" s="111"/>
      <c r="J535" s="111"/>
      <c r="K535" s="112"/>
      <c r="L535" s="112"/>
      <c r="M535" s="113"/>
      <c r="N535" s="75"/>
    </row>
    <row r="536" s="74" customFormat="1" spans="1:14">
      <c r="A536" s="117"/>
      <c r="B536" s="146" t="s">
        <v>802</v>
      </c>
      <c r="C536" s="98">
        <v>96.6666666666667</v>
      </c>
      <c r="D536" s="104"/>
      <c r="E536" s="104"/>
      <c r="F536" s="104"/>
      <c r="G536" s="100"/>
      <c r="H536" s="103"/>
      <c r="I536" s="111"/>
      <c r="J536" s="111"/>
      <c r="K536" s="112"/>
      <c r="L536" s="112"/>
      <c r="M536" s="113"/>
      <c r="N536" s="75"/>
    </row>
    <row r="537" s="74" customFormat="1" spans="1:14">
      <c r="A537" s="117"/>
      <c r="B537" s="146" t="s">
        <v>787</v>
      </c>
      <c r="C537" s="98">
        <v>98</v>
      </c>
      <c r="D537" s="104"/>
      <c r="E537" s="104"/>
      <c r="F537" s="104"/>
      <c r="G537" s="100"/>
      <c r="H537" s="103"/>
      <c r="I537" s="111"/>
      <c r="J537" s="111"/>
      <c r="K537" s="112"/>
      <c r="L537" s="112"/>
      <c r="M537" s="113"/>
      <c r="N537" s="75"/>
    </row>
    <row r="538" s="74" customFormat="1" spans="1:14">
      <c r="A538" s="117"/>
      <c r="B538" s="146" t="s">
        <v>791</v>
      </c>
      <c r="C538" s="98">
        <v>96</v>
      </c>
      <c r="D538" s="104"/>
      <c r="E538" s="104"/>
      <c r="F538" s="104"/>
      <c r="G538" s="100"/>
      <c r="H538" s="103"/>
      <c r="I538" s="111"/>
      <c r="J538" s="111"/>
      <c r="K538" s="112"/>
      <c r="L538" s="112"/>
      <c r="M538" s="113"/>
      <c r="N538" s="75"/>
    </row>
    <row r="539" s="74" customFormat="1" spans="1:14">
      <c r="A539" s="117"/>
      <c r="B539" s="100" t="s">
        <v>803</v>
      </c>
      <c r="C539" s="98">
        <v>96.6666666666667</v>
      </c>
      <c r="D539" s="100"/>
      <c r="E539" s="104"/>
      <c r="F539" s="104"/>
      <c r="G539" s="100"/>
      <c r="H539" s="103"/>
      <c r="I539" s="111"/>
      <c r="J539" s="111"/>
      <c r="K539" s="112"/>
      <c r="L539" s="112"/>
      <c r="M539" s="113"/>
      <c r="N539" s="75"/>
    </row>
    <row r="540" s="74" customFormat="1" spans="1:14">
      <c r="A540" s="96" t="s">
        <v>66</v>
      </c>
      <c r="B540" s="147" t="s">
        <v>708</v>
      </c>
      <c r="C540" s="98">
        <v>99.6666666666667</v>
      </c>
      <c r="D540" s="100"/>
      <c r="E540" s="104"/>
      <c r="F540" s="104"/>
      <c r="G540" s="100"/>
      <c r="H540" s="101">
        <f>COUNT(C540:C556)</f>
        <v>17</v>
      </c>
      <c r="I540" s="108">
        <f>COUNTIF(C540:C556,"&gt;=95")</f>
        <v>7</v>
      </c>
      <c r="J540" s="108">
        <f>COUNTIF(C540:C556,"&lt;85")</f>
        <v>0</v>
      </c>
      <c r="K540" s="109">
        <f>I540/H540</f>
        <v>0.411764705882353</v>
      </c>
      <c r="L540" s="109">
        <f>J540/H540</f>
        <v>0</v>
      </c>
      <c r="M540" s="110">
        <f>K540*60+40</f>
        <v>64.7058823529412</v>
      </c>
      <c r="N540" s="75"/>
    </row>
    <row r="541" s="74" customFormat="1" spans="1:14">
      <c r="A541" s="102"/>
      <c r="B541" s="146" t="s">
        <v>804</v>
      </c>
      <c r="C541" s="98">
        <v>94.6666666666667</v>
      </c>
      <c r="D541" s="100"/>
      <c r="E541" s="104"/>
      <c r="F541" s="104"/>
      <c r="G541" s="100"/>
      <c r="H541" s="103"/>
      <c r="I541" s="111"/>
      <c r="J541" s="111"/>
      <c r="K541" s="112"/>
      <c r="L541" s="112"/>
      <c r="M541" s="113"/>
      <c r="N541" s="75"/>
    </row>
    <row r="542" s="74" customFormat="1" spans="1:14">
      <c r="A542" s="102"/>
      <c r="B542" s="146" t="s">
        <v>805</v>
      </c>
      <c r="C542" s="98">
        <v>95.3333333333333</v>
      </c>
      <c r="D542" s="100"/>
      <c r="E542" s="104"/>
      <c r="F542" s="104"/>
      <c r="G542" s="100"/>
      <c r="H542" s="103"/>
      <c r="I542" s="111"/>
      <c r="J542" s="111"/>
      <c r="K542" s="112"/>
      <c r="L542" s="112"/>
      <c r="M542" s="113"/>
      <c r="N542" s="75"/>
    </row>
    <row r="543" s="74" customFormat="1" spans="1:14">
      <c r="A543" s="102"/>
      <c r="B543" s="146" t="s">
        <v>806</v>
      </c>
      <c r="C543" s="98">
        <v>97.6666666666667</v>
      </c>
      <c r="D543" s="100"/>
      <c r="E543" s="104"/>
      <c r="F543" s="104"/>
      <c r="G543" s="100"/>
      <c r="H543" s="103"/>
      <c r="I543" s="111"/>
      <c r="J543" s="111"/>
      <c r="K543" s="112"/>
      <c r="L543" s="112"/>
      <c r="M543" s="113"/>
      <c r="N543" s="75"/>
    </row>
    <row r="544" s="74" customFormat="1" spans="1:14">
      <c r="A544" s="102"/>
      <c r="B544" s="147" t="s">
        <v>807</v>
      </c>
      <c r="C544" s="98">
        <v>95.3333333333333</v>
      </c>
      <c r="D544" s="104"/>
      <c r="E544" s="104"/>
      <c r="F544" s="104"/>
      <c r="G544" s="100"/>
      <c r="H544" s="103"/>
      <c r="I544" s="111"/>
      <c r="J544" s="111"/>
      <c r="K544" s="112"/>
      <c r="L544" s="112"/>
      <c r="M544" s="113"/>
      <c r="N544" s="75"/>
    </row>
    <row r="545" s="74" customFormat="1" spans="1:14">
      <c r="A545" s="102"/>
      <c r="B545" s="147" t="s">
        <v>808</v>
      </c>
      <c r="C545" s="98">
        <v>98.3333333333333</v>
      </c>
      <c r="D545" s="104"/>
      <c r="E545" s="104"/>
      <c r="F545" s="104"/>
      <c r="G545" s="100"/>
      <c r="H545" s="103"/>
      <c r="I545" s="111"/>
      <c r="J545" s="111"/>
      <c r="K545" s="112"/>
      <c r="L545" s="112"/>
      <c r="M545" s="113"/>
      <c r="N545" s="75"/>
    </row>
    <row r="546" s="74" customFormat="1" spans="1:14">
      <c r="A546" s="102"/>
      <c r="B546" s="146" t="s">
        <v>809</v>
      </c>
      <c r="C546" s="98">
        <v>89.3333333333333</v>
      </c>
      <c r="D546" s="104"/>
      <c r="E546" s="104"/>
      <c r="F546" s="104"/>
      <c r="G546" s="100"/>
      <c r="H546" s="103"/>
      <c r="I546" s="111"/>
      <c r="J546" s="111"/>
      <c r="K546" s="112"/>
      <c r="L546" s="112"/>
      <c r="M546" s="113"/>
      <c r="N546" s="75"/>
    </row>
    <row r="547" s="74" customFormat="1" spans="1:14">
      <c r="A547" s="102"/>
      <c r="B547" s="146" t="s">
        <v>810</v>
      </c>
      <c r="C547" s="98">
        <v>92</v>
      </c>
      <c r="D547" s="104"/>
      <c r="E547" s="104"/>
      <c r="F547" s="104"/>
      <c r="G547" s="100"/>
      <c r="H547" s="103"/>
      <c r="I547" s="111"/>
      <c r="J547" s="111"/>
      <c r="K547" s="112"/>
      <c r="L547" s="112"/>
      <c r="M547" s="113"/>
      <c r="N547" s="75"/>
    </row>
    <row r="548" s="74" customFormat="1" spans="1:14">
      <c r="A548" s="102"/>
      <c r="B548" s="146" t="s">
        <v>811</v>
      </c>
      <c r="C548" s="98">
        <v>94.5</v>
      </c>
      <c r="D548" s="104"/>
      <c r="E548" s="104"/>
      <c r="F548" s="104"/>
      <c r="G548" s="100"/>
      <c r="H548" s="103"/>
      <c r="I548" s="111"/>
      <c r="J548" s="111"/>
      <c r="K548" s="112"/>
      <c r="L548" s="112"/>
      <c r="M548" s="113"/>
      <c r="N548" s="75"/>
    </row>
    <row r="549" s="74" customFormat="1" spans="1:14">
      <c r="A549" s="102"/>
      <c r="B549" s="146" t="s">
        <v>812</v>
      </c>
      <c r="C549" s="98">
        <v>92.6666666666667</v>
      </c>
      <c r="D549" s="104"/>
      <c r="E549" s="104"/>
      <c r="F549" s="104"/>
      <c r="G549" s="100"/>
      <c r="H549" s="103"/>
      <c r="I549" s="111"/>
      <c r="J549" s="111"/>
      <c r="K549" s="112"/>
      <c r="L549" s="112"/>
      <c r="M549" s="113"/>
      <c r="N549" s="75"/>
    </row>
    <row r="550" s="74" customFormat="1" spans="1:14">
      <c r="A550" s="102"/>
      <c r="B550" s="146" t="s">
        <v>813</v>
      </c>
      <c r="C550" s="98">
        <v>91.3333333333333</v>
      </c>
      <c r="D550" s="104"/>
      <c r="E550" s="104"/>
      <c r="F550" s="104"/>
      <c r="G550" s="100"/>
      <c r="H550" s="103"/>
      <c r="I550" s="111"/>
      <c r="J550" s="111"/>
      <c r="K550" s="112"/>
      <c r="L550" s="112"/>
      <c r="M550" s="113"/>
      <c r="N550" s="75"/>
    </row>
    <row r="551" s="74" customFormat="1" spans="1:14">
      <c r="A551" s="102"/>
      <c r="B551" s="146" t="s">
        <v>814</v>
      </c>
      <c r="C551" s="98">
        <v>87.3333333333333</v>
      </c>
      <c r="D551" s="104"/>
      <c r="E551" s="104"/>
      <c r="F551" s="104"/>
      <c r="G551" s="100"/>
      <c r="H551" s="103"/>
      <c r="I551" s="111"/>
      <c r="J551" s="111"/>
      <c r="K551" s="112"/>
      <c r="L551" s="112"/>
      <c r="M551" s="113"/>
      <c r="N551" s="75"/>
    </row>
    <row r="552" s="74" customFormat="1" spans="1:14">
      <c r="A552" s="102"/>
      <c r="B552" s="146" t="s">
        <v>709</v>
      </c>
      <c r="C552" s="98">
        <v>88.3333333333333</v>
      </c>
      <c r="D552" s="104"/>
      <c r="E552" s="104"/>
      <c r="F552" s="104"/>
      <c r="G552" s="100"/>
      <c r="H552" s="103"/>
      <c r="I552" s="111"/>
      <c r="J552" s="111"/>
      <c r="K552" s="112"/>
      <c r="L552" s="112"/>
      <c r="M552" s="113"/>
      <c r="N552" s="75"/>
    </row>
    <row r="553" s="74" customFormat="1" spans="1:14">
      <c r="A553" s="102"/>
      <c r="B553" s="146" t="s">
        <v>815</v>
      </c>
      <c r="C553" s="98">
        <v>93.3333333333333</v>
      </c>
      <c r="D553" s="104"/>
      <c r="E553" s="104"/>
      <c r="F553" s="104"/>
      <c r="G553" s="100"/>
      <c r="H553" s="103"/>
      <c r="I553" s="111"/>
      <c r="J553" s="111"/>
      <c r="K553" s="112"/>
      <c r="L553" s="112"/>
      <c r="M553" s="113"/>
      <c r="N553" s="75"/>
    </row>
    <row r="554" s="74" customFormat="1" spans="1:14">
      <c r="A554" s="102"/>
      <c r="B554" s="146" t="s">
        <v>816</v>
      </c>
      <c r="C554" s="98">
        <v>95.3333333333333</v>
      </c>
      <c r="D554" s="104"/>
      <c r="E554" s="104"/>
      <c r="F554" s="104"/>
      <c r="G554" s="100"/>
      <c r="H554" s="103"/>
      <c r="I554" s="111"/>
      <c r="J554" s="111"/>
      <c r="K554" s="112"/>
      <c r="L554" s="112"/>
      <c r="M554" s="113"/>
      <c r="N554" s="75"/>
    </row>
    <row r="555" s="74" customFormat="1" spans="1:14">
      <c r="A555" s="102"/>
      <c r="B555" s="146" t="s">
        <v>817</v>
      </c>
      <c r="C555" s="98">
        <v>97</v>
      </c>
      <c r="D555" s="104"/>
      <c r="E555" s="104"/>
      <c r="F555" s="104"/>
      <c r="G555" s="100"/>
      <c r="H555" s="103"/>
      <c r="I555" s="111"/>
      <c r="J555" s="111"/>
      <c r="K555" s="112"/>
      <c r="L555" s="112"/>
      <c r="M555" s="113"/>
      <c r="N555" s="75"/>
    </row>
    <row r="556" s="74" customFormat="1" spans="1:14">
      <c r="A556" s="133"/>
      <c r="B556" s="146" t="s">
        <v>818</v>
      </c>
      <c r="C556" s="98">
        <v>92.6666666666667</v>
      </c>
      <c r="D556" s="104"/>
      <c r="E556" s="104"/>
      <c r="F556" s="104"/>
      <c r="G556" s="100"/>
      <c r="H556" s="103"/>
      <c r="I556" s="111"/>
      <c r="J556" s="111"/>
      <c r="K556" s="112"/>
      <c r="L556" s="112"/>
      <c r="M556" s="113"/>
      <c r="N556" s="75"/>
    </row>
    <row r="557" s="74" customFormat="1" spans="1:14">
      <c r="A557" s="117" t="s">
        <v>67</v>
      </c>
      <c r="B557" s="147" t="s">
        <v>605</v>
      </c>
      <c r="C557" s="98">
        <v>100</v>
      </c>
      <c r="D557" s="104"/>
      <c r="E557" s="100"/>
      <c r="F557" s="104"/>
      <c r="G557" s="100"/>
      <c r="H557" s="101">
        <f>COUNT(C557:C568)</f>
        <v>12</v>
      </c>
      <c r="I557" s="108">
        <f>COUNTIF(C557:C568,"&gt;=95")</f>
        <v>2</v>
      </c>
      <c r="J557" s="108">
        <f>COUNTIF(C557:C568,"&lt;85")</f>
        <v>0</v>
      </c>
      <c r="K557" s="109">
        <f>I557/H557</f>
        <v>0.166666666666667</v>
      </c>
      <c r="L557" s="109">
        <f>J557/H557</f>
        <v>0</v>
      </c>
      <c r="M557" s="110">
        <f>K557*60+40</f>
        <v>50</v>
      </c>
      <c r="N557" s="75"/>
    </row>
    <row r="558" s="74" customFormat="1" spans="1:14">
      <c r="A558" s="117"/>
      <c r="B558" s="147" t="s">
        <v>819</v>
      </c>
      <c r="C558" s="98">
        <v>94.3333333333333</v>
      </c>
      <c r="D558" s="104"/>
      <c r="E558" s="100"/>
      <c r="F558" s="104"/>
      <c r="G558" s="100"/>
      <c r="H558" s="103"/>
      <c r="I558" s="111"/>
      <c r="J558" s="111"/>
      <c r="K558" s="112"/>
      <c r="L558" s="112"/>
      <c r="M558" s="113"/>
      <c r="N558" s="75"/>
    </row>
    <row r="559" s="74" customFormat="1" spans="1:14">
      <c r="A559" s="117"/>
      <c r="B559" s="147" t="s">
        <v>820</v>
      </c>
      <c r="C559" s="98">
        <v>94.6666666666667</v>
      </c>
      <c r="D559" s="104"/>
      <c r="E559" s="100"/>
      <c r="F559" s="104"/>
      <c r="G559" s="100"/>
      <c r="H559" s="103"/>
      <c r="I559" s="111"/>
      <c r="J559" s="111"/>
      <c r="K559" s="112"/>
      <c r="L559" s="112"/>
      <c r="M559" s="113"/>
      <c r="N559" s="75"/>
    </row>
    <row r="560" s="74" customFormat="1" spans="1:14">
      <c r="A560" s="117"/>
      <c r="B560" s="147" t="s">
        <v>821</v>
      </c>
      <c r="C560" s="98">
        <v>97.3333333333333</v>
      </c>
      <c r="D560" s="104"/>
      <c r="E560" s="100"/>
      <c r="F560" s="104"/>
      <c r="G560" s="100"/>
      <c r="H560" s="103"/>
      <c r="I560" s="111"/>
      <c r="J560" s="111"/>
      <c r="K560" s="112"/>
      <c r="L560" s="112"/>
      <c r="M560" s="113"/>
      <c r="N560" s="75"/>
    </row>
    <row r="561" s="74" customFormat="1" spans="1:14">
      <c r="A561" s="117"/>
      <c r="B561" s="147" t="s">
        <v>814</v>
      </c>
      <c r="C561" s="98">
        <v>87.3333333333333</v>
      </c>
      <c r="D561" s="148"/>
      <c r="E561" s="100"/>
      <c r="F561" s="148"/>
      <c r="G561" s="100"/>
      <c r="H561" s="103"/>
      <c r="I561" s="111"/>
      <c r="J561" s="111"/>
      <c r="K561" s="112"/>
      <c r="L561" s="112"/>
      <c r="M561" s="113"/>
      <c r="N561" s="75"/>
    </row>
    <row r="562" s="74" customFormat="1" spans="1:14">
      <c r="A562" s="117"/>
      <c r="B562" s="147" t="s">
        <v>822</v>
      </c>
      <c r="C562" s="98">
        <v>92</v>
      </c>
      <c r="D562" s="148"/>
      <c r="E562" s="100"/>
      <c r="F562" s="148"/>
      <c r="G562" s="100"/>
      <c r="H562" s="103"/>
      <c r="I562" s="111"/>
      <c r="J562" s="111"/>
      <c r="K562" s="112"/>
      <c r="L562" s="112"/>
      <c r="M562" s="113"/>
      <c r="N562" s="75"/>
    </row>
    <row r="563" s="74" customFormat="1" spans="1:14">
      <c r="A563" s="117"/>
      <c r="B563" s="147" t="s">
        <v>823</v>
      </c>
      <c r="C563" s="98">
        <v>94.6666666666667</v>
      </c>
      <c r="D563" s="148"/>
      <c r="E563" s="100"/>
      <c r="F563" s="148"/>
      <c r="G563" s="100"/>
      <c r="H563" s="103"/>
      <c r="I563" s="111"/>
      <c r="J563" s="111"/>
      <c r="K563" s="112"/>
      <c r="L563" s="112"/>
      <c r="M563" s="113"/>
      <c r="N563" s="75"/>
    </row>
    <row r="564" s="74" customFormat="1" spans="1:14">
      <c r="A564" s="117"/>
      <c r="B564" s="147" t="s">
        <v>824</v>
      </c>
      <c r="C564" s="98">
        <v>85.3333333333333</v>
      </c>
      <c r="D564" s="148"/>
      <c r="E564" s="100"/>
      <c r="F564" s="148"/>
      <c r="G564" s="100"/>
      <c r="H564" s="103"/>
      <c r="I564" s="111"/>
      <c r="J564" s="111"/>
      <c r="K564" s="112"/>
      <c r="L564" s="112"/>
      <c r="M564" s="113"/>
      <c r="N564" s="75"/>
    </row>
    <row r="565" s="74" customFormat="1" spans="1:14">
      <c r="A565" s="117"/>
      <c r="B565" s="147" t="s">
        <v>825</v>
      </c>
      <c r="C565" s="98">
        <v>89.6666666666667</v>
      </c>
      <c r="D565" s="148"/>
      <c r="E565" s="100"/>
      <c r="F565" s="148"/>
      <c r="G565" s="100"/>
      <c r="H565" s="103"/>
      <c r="I565" s="111"/>
      <c r="J565" s="111"/>
      <c r="K565" s="112"/>
      <c r="L565" s="112"/>
      <c r="M565" s="113"/>
      <c r="N565" s="75"/>
    </row>
    <row r="566" s="74" customFormat="1" spans="1:14">
      <c r="A566" s="117"/>
      <c r="B566" s="147" t="s">
        <v>826</v>
      </c>
      <c r="C566" s="98">
        <v>92.3333333333333</v>
      </c>
      <c r="D566" s="148"/>
      <c r="E566" s="100"/>
      <c r="F566" s="148"/>
      <c r="G566" s="100"/>
      <c r="H566" s="103"/>
      <c r="I566" s="111"/>
      <c r="J566" s="111"/>
      <c r="K566" s="112"/>
      <c r="L566" s="112"/>
      <c r="M566" s="113"/>
      <c r="N566" s="75"/>
    </row>
    <row r="567" s="74" customFormat="1" spans="1:14">
      <c r="A567" s="117"/>
      <c r="B567" s="147" t="s">
        <v>827</v>
      </c>
      <c r="C567" s="98">
        <v>92.6666666666667</v>
      </c>
      <c r="D567" s="148"/>
      <c r="E567" s="100"/>
      <c r="F567" s="148"/>
      <c r="G567" s="100"/>
      <c r="H567" s="103"/>
      <c r="I567" s="111"/>
      <c r="J567" s="111"/>
      <c r="K567" s="112"/>
      <c r="L567" s="112"/>
      <c r="M567" s="113"/>
      <c r="N567" s="75"/>
    </row>
    <row r="568" s="74" customFormat="1" spans="1:14">
      <c r="A568" s="117"/>
      <c r="B568" s="147" t="s">
        <v>828</v>
      </c>
      <c r="C568" s="98">
        <v>92</v>
      </c>
      <c r="D568" s="148"/>
      <c r="E568" s="100"/>
      <c r="F568" s="148"/>
      <c r="G568" s="100"/>
      <c r="H568" s="103"/>
      <c r="I568" s="111"/>
      <c r="J568" s="111"/>
      <c r="K568" s="112"/>
      <c r="L568" s="112"/>
      <c r="M568" s="113"/>
      <c r="N568" s="75"/>
    </row>
    <row r="569" s="74" customFormat="1" spans="1:14">
      <c r="A569" s="96" t="s">
        <v>68</v>
      </c>
      <c r="B569" s="123" t="s">
        <v>708</v>
      </c>
      <c r="C569" s="98">
        <v>99.6666666666667</v>
      </c>
      <c r="D569" s="104"/>
      <c r="E569" s="104"/>
      <c r="F569" s="104"/>
      <c r="G569" s="100"/>
      <c r="H569" s="101">
        <f>COUNT(C569:C584)</f>
        <v>16</v>
      </c>
      <c r="I569" s="108">
        <f>COUNTIF(C569:C584,"&gt;=95")</f>
        <v>7</v>
      </c>
      <c r="J569" s="108">
        <f>COUNTIF(C569:C584,"&lt;85")</f>
        <v>1</v>
      </c>
      <c r="K569" s="109">
        <f>I569/H569</f>
        <v>0.4375</v>
      </c>
      <c r="L569" s="109">
        <f>J569/H569</f>
        <v>0.0625</v>
      </c>
      <c r="M569" s="110">
        <f>K569*60+40</f>
        <v>66.25</v>
      </c>
      <c r="N569" s="75"/>
    </row>
    <row r="570" s="74" customFormat="1" spans="1:14">
      <c r="A570" s="102"/>
      <c r="B570" s="123" t="s">
        <v>829</v>
      </c>
      <c r="C570" s="98">
        <v>95</v>
      </c>
      <c r="D570" s="104"/>
      <c r="E570" s="104"/>
      <c r="F570" s="104"/>
      <c r="G570" s="100"/>
      <c r="H570" s="103"/>
      <c r="I570" s="111"/>
      <c r="J570" s="111"/>
      <c r="K570" s="112"/>
      <c r="L570" s="112"/>
      <c r="M570" s="113"/>
      <c r="N570" s="75"/>
    </row>
    <row r="571" s="74" customFormat="1" spans="1:14">
      <c r="A571" s="102"/>
      <c r="B571" s="123" t="s">
        <v>830</v>
      </c>
      <c r="C571" s="98">
        <v>98.3333333333333</v>
      </c>
      <c r="D571" s="104"/>
      <c r="E571" s="104"/>
      <c r="F571" s="104"/>
      <c r="G571" s="100"/>
      <c r="H571" s="103"/>
      <c r="I571" s="111"/>
      <c r="J571" s="111"/>
      <c r="K571" s="112"/>
      <c r="L571" s="112"/>
      <c r="M571" s="113"/>
      <c r="N571" s="75"/>
    </row>
    <row r="572" s="74" customFormat="1" spans="1:14">
      <c r="A572" s="102"/>
      <c r="B572" s="123" t="s">
        <v>831</v>
      </c>
      <c r="C572" s="98">
        <v>93.6666666666667</v>
      </c>
      <c r="D572" s="104"/>
      <c r="E572" s="104"/>
      <c r="F572" s="104"/>
      <c r="G572" s="100"/>
      <c r="H572" s="103"/>
      <c r="I572" s="111"/>
      <c r="J572" s="111"/>
      <c r="K572" s="112"/>
      <c r="L572" s="112"/>
      <c r="M572" s="113"/>
      <c r="N572" s="75"/>
    </row>
    <row r="573" s="74" customFormat="1" spans="1:14">
      <c r="A573" s="102"/>
      <c r="B573" s="123" t="s">
        <v>832</v>
      </c>
      <c r="C573" s="98">
        <v>96.3333333333333</v>
      </c>
      <c r="D573" s="104"/>
      <c r="E573" s="104"/>
      <c r="F573" s="104"/>
      <c r="G573" s="100"/>
      <c r="H573" s="103"/>
      <c r="I573" s="111"/>
      <c r="J573" s="111"/>
      <c r="K573" s="112"/>
      <c r="L573" s="112"/>
      <c r="M573" s="113"/>
      <c r="N573" s="75"/>
    </row>
    <row r="574" s="74" customFormat="1" spans="1:14">
      <c r="A574" s="102"/>
      <c r="B574" s="123" t="s">
        <v>833</v>
      </c>
      <c r="C574" s="98">
        <v>95.3333333333333</v>
      </c>
      <c r="D574" s="104"/>
      <c r="E574" s="104"/>
      <c r="F574" s="104"/>
      <c r="G574" s="100"/>
      <c r="H574" s="103"/>
      <c r="I574" s="111"/>
      <c r="J574" s="111"/>
      <c r="K574" s="112"/>
      <c r="L574" s="112"/>
      <c r="M574" s="113"/>
      <c r="N574" s="75"/>
    </row>
    <row r="575" s="74" customFormat="1" spans="1:14">
      <c r="A575" s="102"/>
      <c r="B575" s="123" t="s">
        <v>809</v>
      </c>
      <c r="C575" s="98">
        <v>89.6666666666667</v>
      </c>
      <c r="D575" s="104"/>
      <c r="E575" s="104"/>
      <c r="F575" s="104"/>
      <c r="G575" s="100"/>
      <c r="H575" s="103"/>
      <c r="I575" s="111"/>
      <c r="J575" s="111"/>
      <c r="K575" s="112"/>
      <c r="L575" s="112"/>
      <c r="M575" s="113"/>
      <c r="N575" s="75"/>
    </row>
    <row r="576" s="74" customFormat="1" spans="1:14">
      <c r="A576" s="102"/>
      <c r="B576" s="123" t="s">
        <v>834</v>
      </c>
      <c r="C576" s="98">
        <v>83.6666666666667</v>
      </c>
      <c r="D576" s="104"/>
      <c r="E576" s="104"/>
      <c r="F576" s="104"/>
      <c r="G576" s="100"/>
      <c r="H576" s="103"/>
      <c r="I576" s="111"/>
      <c r="J576" s="111"/>
      <c r="K576" s="112"/>
      <c r="L576" s="112"/>
      <c r="M576" s="113"/>
      <c r="N576" s="75"/>
    </row>
    <row r="577" s="74" customFormat="1" spans="1:14">
      <c r="A577" s="102"/>
      <c r="B577" s="123" t="s">
        <v>835</v>
      </c>
      <c r="C577" s="98">
        <v>88</v>
      </c>
      <c r="D577" s="104"/>
      <c r="E577" s="104"/>
      <c r="F577" s="104"/>
      <c r="G577" s="100"/>
      <c r="H577" s="103"/>
      <c r="I577" s="111"/>
      <c r="J577" s="111"/>
      <c r="K577" s="112"/>
      <c r="L577" s="112"/>
      <c r="M577" s="113"/>
      <c r="N577" s="75"/>
    </row>
    <row r="578" s="74" customFormat="1" spans="1:14">
      <c r="A578" s="102"/>
      <c r="B578" s="123" t="s">
        <v>836</v>
      </c>
      <c r="C578" s="98">
        <v>87.6666666666667</v>
      </c>
      <c r="D578" s="104"/>
      <c r="E578" s="104"/>
      <c r="F578" s="104"/>
      <c r="G578" s="100"/>
      <c r="H578" s="103"/>
      <c r="I578" s="111"/>
      <c r="J578" s="111"/>
      <c r="K578" s="112"/>
      <c r="L578" s="112"/>
      <c r="M578" s="113"/>
      <c r="N578" s="75"/>
    </row>
    <row r="579" s="74" customFormat="1" spans="1:14">
      <c r="A579" s="102"/>
      <c r="B579" s="123" t="s">
        <v>837</v>
      </c>
      <c r="C579" s="98">
        <v>92</v>
      </c>
      <c r="D579" s="104"/>
      <c r="E579" s="104"/>
      <c r="F579" s="104"/>
      <c r="G579" s="100"/>
      <c r="H579" s="103"/>
      <c r="I579" s="111"/>
      <c r="J579" s="111"/>
      <c r="K579" s="112"/>
      <c r="L579" s="112"/>
      <c r="M579" s="113"/>
      <c r="N579" s="75"/>
    </row>
    <row r="580" s="74" customFormat="1" spans="1:14">
      <c r="A580" s="102"/>
      <c r="B580" s="123" t="s">
        <v>838</v>
      </c>
      <c r="C580" s="98">
        <v>93.3333333333333</v>
      </c>
      <c r="D580" s="104"/>
      <c r="E580" s="104"/>
      <c r="F580" s="104"/>
      <c r="G580" s="100"/>
      <c r="H580" s="103"/>
      <c r="I580" s="111"/>
      <c r="J580" s="111"/>
      <c r="K580" s="112"/>
      <c r="L580" s="112"/>
      <c r="M580" s="113"/>
      <c r="N580" s="75"/>
    </row>
    <row r="581" s="74" customFormat="1" spans="1:14">
      <c r="A581" s="102"/>
      <c r="B581" s="123" t="s">
        <v>839</v>
      </c>
      <c r="C581" s="98">
        <v>94</v>
      </c>
      <c r="D581" s="104"/>
      <c r="E581" s="104"/>
      <c r="F581" s="104"/>
      <c r="G581" s="100"/>
      <c r="H581" s="103"/>
      <c r="I581" s="111"/>
      <c r="J581" s="111"/>
      <c r="K581" s="112"/>
      <c r="L581" s="112"/>
      <c r="M581" s="113"/>
      <c r="N581" s="75"/>
    </row>
    <row r="582" s="74" customFormat="1" spans="1:14">
      <c r="A582" s="102"/>
      <c r="B582" s="123" t="s">
        <v>840</v>
      </c>
      <c r="C582" s="98">
        <v>96.6666666666667</v>
      </c>
      <c r="D582" s="104"/>
      <c r="E582" s="104"/>
      <c r="F582" s="104"/>
      <c r="G582" s="100"/>
      <c r="H582" s="103"/>
      <c r="I582" s="111"/>
      <c r="J582" s="111"/>
      <c r="K582" s="112"/>
      <c r="L582" s="112"/>
      <c r="M582" s="113"/>
      <c r="N582" s="75"/>
    </row>
    <row r="583" s="74" customFormat="1" spans="1:14">
      <c r="A583" s="102"/>
      <c r="B583" s="123" t="s">
        <v>841</v>
      </c>
      <c r="C583" s="98">
        <v>93.6666666666667</v>
      </c>
      <c r="D583" s="104"/>
      <c r="E583" s="104"/>
      <c r="F583" s="104"/>
      <c r="G583" s="100"/>
      <c r="H583" s="103"/>
      <c r="I583" s="111"/>
      <c r="J583" s="111"/>
      <c r="K583" s="112"/>
      <c r="L583" s="112"/>
      <c r="M583" s="113"/>
      <c r="N583" s="75"/>
    </row>
    <row r="584" s="74" customFormat="1" spans="1:14">
      <c r="A584" s="133"/>
      <c r="B584" s="123" t="s">
        <v>842</v>
      </c>
      <c r="C584" s="98">
        <v>96</v>
      </c>
      <c r="D584" s="104"/>
      <c r="E584" s="104"/>
      <c r="F584" s="104"/>
      <c r="G584" s="100"/>
      <c r="H584" s="134"/>
      <c r="I584" s="136"/>
      <c r="J584" s="136"/>
      <c r="K584" s="137"/>
      <c r="L584" s="137"/>
      <c r="M584" s="125"/>
      <c r="N584" s="75"/>
    </row>
    <row r="585" s="74" customFormat="1" spans="1:14">
      <c r="A585" s="102"/>
      <c r="B585" s="123" t="s">
        <v>843</v>
      </c>
      <c r="C585" s="98">
        <v>95.3333333333333</v>
      </c>
      <c r="D585" s="104"/>
      <c r="E585" s="104"/>
      <c r="F585" s="104"/>
      <c r="G585" s="100"/>
      <c r="H585" s="103">
        <f>COUNT(C585:C603)</f>
        <v>19</v>
      </c>
      <c r="I585" s="111">
        <f>COUNTIF(C585:C603,"&gt;=95")</f>
        <v>8</v>
      </c>
      <c r="J585" s="111">
        <f>COUNTIF(C585:C603,"&lt;85")</f>
        <v>0</v>
      </c>
      <c r="K585" s="112">
        <f>I585/H585</f>
        <v>0.421052631578947</v>
      </c>
      <c r="L585" s="112">
        <f>J585/H585</f>
        <v>0</v>
      </c>
      <c r="M585" s="113">
        <f>K585*60+40</f>
        <v>65.2631578947368</v>
      </c>
      <c r="N585" s="75"/>
    </row>
    <row r="586" s="74" customFormat="1" spans="1:14">
      <c r="A586" s="102" t="s">
        <v>69</v>
      </c>
      <c r="B586" s="118" t="s">
        <v>829</v>
      </c>
      <c r="C586" s="98">
        <v>95</v>
      </c>
      <c r="D586" s="104"/>
      <c r="E586" s="104"/>
      <c r="F586" s="104"/>
      <c r="G586" s="100"/>
      <c r="H586" s="103"/>
      <c r="I586" s="111"/>
      <c r="J586" s="111"/>
      <c r="K586" s="112"/>
      <c r="L586" s="112"/>
      <c r="M586" s="113"/>
      <c r="N586" s="75"/>
    </row>
    <row r="587" s="74" customFormat="1" spans="1:14">
      <c r="A587" s="102"/>
      <c r="B587" s="118" t="s">
        <v>830</v>
      </c>
      <c r="C587" s="98">
        <v>98.3333333333333</v>
      </c>
      <c r="D587" s="104"/>
      <c r="E587" s="104"/>
      <c r="F587" s="104"/>
      <c r="G587" s="100"/>
      <c r="H587" s="103"/>
      <c r="I587" s="111"/>
      <c r="J587" s="111"/>
      <c r="K587" s="112"/>
      <c r="L587" s="112"/>
      <c r="M587" s="113"/>
      <c r="N587" s="75"/>
    </row>
    <row r="588" s="74" customFormat="1" spans="1:14">
      <c r="A588" s="102"/>
      <c r="B588" s="118" t="s">
        <v>820</v>
      </c>
      <c r="C588" s="98">
        <v>94.6666666666667</v>
      </c>
      <c r="D588" s="104"/>
      <c r="E588" s="104"/>
      <c r="F588" s="104"/>
      <c r="G588" s="100"/>
      <c r="H588" s="103"/>
      <c r="I588" s="111"/>
      <c r="J588" s="111"/>
      <c r="K588" s="112"/>
      <c r="L588" s="112"/>
      <c r="M588" s="113"/>
      <c r="N588" s="75"/>
    </row>
    <row r="589" s="74" customFormat="1" spans="1:14">
      <c r="A589" s="102"/>
      <c r="B589" s="118" t="s">
        <v>807</v>
      </c>
      <c r="C589" s="98">
        <v>95.3333333333333</v>
      </c>
      <c r="D589" s="104"/>
      <c r="E589" s="104"/>
      <c r="F589" s="104"/>
      <c r="G589" s="100"/>
      <c r="H589" s="103"/>
      <c r="I589" s="111"/>
      <c r="J589" s="111"/>
      <c r="K589" s="112"/>
      <c r="L589" s="112"/>
      <c r="M589" s="113"/>
      <c r="N589" s="75"/>
    </row>
    <row r="590" s="74" customFormat="1" spans="1:14">
      <c r="A590" s="102"/>
      <c r="B590" s="118" t="s">
        <v>832</v>
      </c>
      <c r="C590" s="98">
        <v>96.3333333333333</v>
      </c>
      <c r="D590" s="104"/>
      <c r="E590" s="104"/>
      <c r="F590" s="104"/>
      <c r="G590" s="100"/>
      <c r="H590" s="103"/>
      <c r="I590" s="111"/>
      <c r="J590" s="111"/>
      <c r="K590" s="112"/>
      <c r="L590" s="112"/>
      <c r="M590" s="113"/>
      <c r="N590" s="75"/>
    </row>
    <row r="591" s="74" customFormat="1" spans="1:14">
      <c r="A591" s="102"/>
      <c r="B591" s="118" t="s">
        <v>822</v>
      </c>
      <c r="C591" s="98">
        <v>92</v>
      </c>
      <c r="D591" s="104"/>
      <c r="E591" s="104"/>
      <c r="F591" s="104"/>
      <c r="G591" s="100"/>
      <c r="H591" s="103"/>
      <c r="I591" s="111"/>
      <c r="J591" s="111"/>
      <c r="K591" s="112"/>
      <c r="L591" s="112"/>
      <c r="M591" s="113"/>
      <c r="N591" s="75"/>
    </row>
    <row r="592" s="74" customFormat="1" spans="1:14">
      <c r="A592" s="102"/>
      <c r="B592" s="118" t="s">
        <v>825</v>
      </c>
      <c r="C592" s="98">
        <v>94.6666666666667</v>
      </c>
      <c r="D592" s="104"/>
      <c r="E592" s="104"/>
      <c r="F592" s="104"/>
      <c r="G592" s="100"/>
      <c r="H592" s="103"/>
      <c r="I592" s="111"/>
      <c r="J592" s="111"/>
      <c r="K592" s="112"/>
      <c r="L592" s="112"/>
      <c r="M592" s="113"/>
      <c r="N592" s="75"/>
    </row>
    <row r="593" s="74" customFormat="1" spans="1:14">
      <c r="A593" s="102"/>
      <c r="B593" s="118" t="s">
        <v>827</v>
      </c>
      <c r="C593" s="98">
        <v>89.6666666666667</v>
      </c>
      <c r="D593" s="104"/>
      <c r="E593" s="104"/>
      <c r="F593" s="104"/>
      <c r="G593" s="100"/>
      <c r="H593" s="103"/>
      <c r="I593" s="111"/>
      <c r="J593" s="111"/>
      <c r="K593" s="112"/>
      <c r="L593" s="112"/>
      <c r="M593" s="113"/>
      <c r="N593" s="75"/>
    </row>
    <row r="594" s="74" customFormat="1" spans="1:14">
      <c r="A594" s="102"/>
      <c r="B594" s="118" t="s">
        <v>828</v>
      </c>
      <c r="C594" s="98">
        <v>92.6666666666667</v>
      </c>
      <c r="D594" s="104"/>
      <c r="E594" s="104"/>
      <c r="F594" s="104"/>
      <c r="G594" s="100"/>
      <c r="H594" s="103"/>
      <c r="I594" s="111"/>
      <c r="J594" s="111"/>
      <c r="K594" s="112"/>
      <c r="L594" s="112"/>
      <c r="M594" s="113"/>
      <c r="N594" s="75"/>
    </row>
    <row r="595" s="74" customFormat="1" spans="1:14">
      <c r="A595" s="102"/>
      <c r="B595" s="100" t="s">
        <v>836</v>
      </c>
      <c r="C595" s="98">
        <v>92</v>
      </c>
      <c r="D595" s="104"/>
      <c r="E595" s="104"/>
      <c r="F595" s="104"/>
      <c r="G595" s="100"/>
      <c r="H595" s="103"/>
      <c r="I595" s="111"/>
      <c r="J595" s="111"/>
      <c r="K595" s="112"/>
      <c r="L595" s="112"/>
      <c r="M595" s="113"/>
      <c r="N595" s="75"/>
    </row>
    <row r="596" s="74" customFormat="1" spans="1:14">
      <c r="A596" s="102"/>
      <c r="B596" s="100" t="s">
        <v>837</v>
      </c>
      <c r="C596" s="98">
        <v>87.6666666666667</v>
      </c>
      <c r="D596" s="104"/>
      <c r="E596" s="104"/>
      <c r="F596" s="104"/>
      <c r="G596" s="100"/>
      <c r="H596" s="103"/>
      <c r="I596" s="111"/>
      <c r="J596" s="111"/>
      <c r="K596" s="112"/>
      <c r="L596" s="112"/>
      <c r="M596" s="113"/>
      <c r="N596" s="75"/>
    </row>
    <row r="597" s="74" customFormat="1" spans="1:14">
      <c r="A597" s="102"/>
      <c r="B597" s="100" t="s">
        <v>838</v>
      </c>
      <c r="C597" s="98">
        <v>92</v>
      </c>
      <c r="D597" s="104"/>
      <c r="E597" s="104"/>
      <c r="F597" s="104"/>
      <c r="G597" s="100"/>
      <c r="H597" s="103"/>
      <c r="I597" s="111"/>
      <c r="J597" s="111"/>
      <c r="K597" s="112"/>
      <c r="L597" s="112"/>
      <c r="M597" s="113"/>
      <c r="N597" s="75"/>
    </row>
    <row r="598" s="74" customFormat="1" spans="1:14">
      <c r="A598" s="102"/>
      <c r="B598" s="100" t="s">
        <v>839</v>
      </c>
      <c r="C598" s="98">
        <v>93.3333333333333</v>
      </c>
      <c r="D598" s="104"/>
      <c r="E598" s="104"/>
      <c r="F598" s="104"/>
      <c r="G598" s="100"/>
      <c r="H598" s="103"/>
      <c r="I598" s="111"/>
      <c r="J598" s="111"/>
      <c r="K598" s="112"/>
      <c r="L598" s="112"/>
      <c r="M598" s="113"/>
      <c r="N598" s="75"/>
    </row>
    <row r="599" s="74" customFormat="1" spans="1:14">
      <c r="A599" s="102"/>
      <c r="B599" s="100" t="s">
        <v>840</v>
      </c>
      <c r="C599" s="98">
        <v>94</v>
      </c>
      <c r="D599" s="104"/>
      <c r="E599" s="104"/>
      <c r="F599" s="104"/>
      <c r="G599" s="100"/>
      <c r="H599" s="103"/>
      <c r="I599" s="111"/>
      <c r="J599" s="111"/>
      <c r="K599" s="112"/>
      <c r="L599" s="112"/>
      <c r="M599" s="113"/>
      <c r="N599" s="75"/>
    </row>
    <row r="600" s="74" customFormat="1" spans="1:14">
      <c r="A600" s="102"/>
      <c r="B600" s="100" t="s">
        <v>844</v>
      </c>
      <c r="C600" s="98">
        <v>96.6666666666667</v>
      </c>
      <c r="D600" s="104"/>
      <c r="E600" s="104"/>
      <c r="F600" s="104"/>
      <c r="G600" s="100"/>
      <c r="H600" s="103"/>
      <c r="I600" s="111"/>
      <c r="J600" s="111"/>
      <c r="K600" s="112"/>
      <c r="L600" s="112"/>
      <c r="M600" s="113"/>
      <c r="N600" s="75"/>
    </row>
    <row r="601" s="74" customFormat="1" spans="1:14">
      <c r="A601" s="102"/>
      <c r="B601" s="100" t="s">
        <v>815</v>
      </c>
      <c r="C601" s="98">
        <v>96</v>
      </c>
      <c r="D601" s="104"/>
      <c r="E601" s="104"/>
      <c r="F601" s="104"/>
      <c r="G601" s="100"/>
      <c r="H601" s="103"/>
      <c r="I601" s="111"/>
      <c r="J601" s="111"/>
      <c r="K601" s="112"/>
      <c r="L601" s="112"/>
      <c r="M601" s="113"/>
      <c r="N601" s="75"/>
    </row>
    <row r="602" s="74" customFormat="1" spans="1:14">
      <c r="A602" s="102"/>
      <c r="B602" s="100" t="s">
        <v>816</v>
      </c>
      <c r="C602" s="98">
        <v>93.3333333333333</v>
      </c>
      <c r="D602" s="104"/>
      <c r="E602" s="104"/>
      <c r="F602" s="104"/>
      <c r="G602" s="100"/>
      <c r="H602" s="103"/>
      <c r="I602" s="111"/>
      <c r="J602" s="111"/>
      <c r="K602" s="112"/>
      <c r="L602" s="112"/>
      <c r="M602" s="113"/>
      <c r="N602" s="75"/>
    </row>
    <row r="603" s="74" customFormat="1" spans="1:14">
      <c r="A603" s="102"/>
      <c r="B603" s="100" t="s">
        <v>818</v>
      </c>
      <c r="C603" s="98">
        <v>95.3333333333333</v>
      </c>
      <c r="D603" s="104"/>
      <c r="E603" s="104"/>
      <c r="F603" s="104"/>
      <c r="G603" s="100"/>
      <c r="H603" s="103"/>
      <c r="I603" s="111"/>
      <c r="J603" s="111"/>
      <c r="K603" s="112"/>
      <c r="L603" s="112"/>
      <c r="M603" s="113"/>
      <c r="N603" s="75"/>
    </row>
    <row r="604" s="74" customFormat="1" spans="1:14">
      <c r="A604" s="96" t="s">
        <v>70</v>
      </c>
      <c r="B604" s="97" t="s">
        <v>845</v>
      </c>
      <c r="C604" s="98">
        <v>92.6666666666667</v>
      </c>
      <c r="D604" s="127"/>
      <c r="E604" s="104"/>
      <c r="F604" s="104"/>
      <c r="G604" s="100"/>
      <c r="H604" s="101">
        <f>COUNT(C604:C619)</f>
        <v>16</v>
      </c>
      <c r="I604" s="108">
        <f>COUNTIF(C604:C619,"&gt;=95")</f>
        <v>6</v>
      </c>
      <c r="J604" s="108">
        <f>COUNTIF(C604:C619,"&lt;85")</f>
        <v>1</v>
      </c>
      <c r="K604" s="109">
        <f>I604/H604</f>
        <v>0.375</v>
      </c>
      <c r="L604" s="109">
        <f>J604/H604</f>
        <v>0.0625</v>
      </c>
      <c r="M604" s="110">
        <f>K604*60+40</f>
        <v>62.5</v>
      </c>
      <c r="N604" s="75"/>
    </row>
    <row r="605" s="74" customFormat="1" spans="1:14">
      <c r="A605" s="102"/>
      <c r="B605" s="123" t="s">
        <v>763</v>
      </c>
      <c r="C605" s="98">
        <v>93.6666666666667</v>
      </c>
      <c r="D605" s="120"/>
      <c r="E605" s="104"/>
      <c r="F605" s="104"/>
      <c r="G605" s="100"/>
      <c r="H605" s="103"/>
      <c r="I605" s="111"/>
      <c r="J605" s="111"/>
      <c r="K605" s="112"/>
      <c r="L605" s="112"/>
      <c r="M605" s="113"/>
      <c r="N605" s="75"/>
    </row>
    <row r="606" s="74" customFormat="1" spans="1:14">
      <c r="A606" s="102"/>
      <c r="B606" s="123" t="s">
        <v>846</v>
      </c>
      <c r="C606" s="98">
        <v>96.6666666666667</v>
      </c>
      <c r="D606" s="120"/>
      <c r="E606" s="104"/>
      <c r="F606" s="104"/>
      <c r="G606" s="100"/>
      <c r="H606" s="103"/>
      <c r="I606" s="111"/>
      <c r="J606" s="111"/>
      <c r="K606" s="112"/>
      <c r="L606" s="112"/>
      <c r="M606" s="113"/>
      <c r="N606" s="75"/>
    </row>
    <row r="607" s="74" customFormat="1" spans="1:14">
      <c r="A607" s="102"/>
      <c r="B607" s="123" t="s">
        <v>847</v>
      </c>
      <c r="C607" s="98">
        <v>94.3333333333333</v>
      </c>
      <c r="D607" s="120"/>
      <c r="E607" s="104"/>
      <c r="F607" s="104"/>
      <c r="G607" s="100"/>
      <c r="H607" s="103"/>
      <c r="I607" s="111"/>
      <c r="J607" s="111"/>
      <c r="K607" s="112"/>
      <c r="L607" s="112"/>
      <c r="M607" s="113"/>
      <c r="N607" s="75"/>
    </row>
    <row r="608" s="74" customFormat="1" spans="1:14">
      <c r="A608" s="102"/>
      <c r="B608" s="123" t="s">
        <v>848</v>
      </c>
      <c r="C608" s="98">
        <v>95</v>
      </c>
      <c r="D608" s="120"/>
      <c r="E608" s="104"/>
      <c r="F608" s="104"/>
      <c r="G608" s="100"/>
      <c r="H608" s="103"/>
      <c r="I608" s="111"/>
      <c r="J608" s="111"/>
      <c r="K608" s="112"/>
      <c r="L608" s="112"/>
      <c r="M608" s="113"/>
      <c r="N608" s="75"/>
    </row>
    <row r="609" s="74" customFormat="1" spans="1:14">
      <c r="A609" s="102"/>
      <c r="B609" s="123" t="s">
        <v>849</v>
      </c>
      <c r="C609" s="98">
        <v>95</v>
      </c>
      <c r="D609" s="120"/>
      <c r="E609" s="104"/>
      <c r="F609" s="104"/>
      <c r="G609" s="100"/>
      <c r="H609" s="103"/>
      <c r="I609" s="111"/>
      <c r="J609" s="111"/>
      <c r="K609" s="112"/>
      <c r="L609" s="112"/>
      <c r="M609" s="113"/>
      <c r="N609" s="75"/>
    </row>
    <row r="610" s="74" customFormat="1" spans="1:14">
      <c r="A610" s="102"/>
      <c r="B610" s="123" t="s">
        <v>850</v>
      </c>
      <c r="C610" s="98">
        <v>94.6666666666667</v>
      </c>
      <c r="D610" s="120"/>
      <c r="E610" s="104"/>
      <c r="F610" s="104"/>
      <c r="G610" s="100"/>
      <c r="H610" s="103"/>
      <c r="I610" s="111"/>
      <c r="J610" s="111"/>
      <c r="K610" s="112"/>
      <c r="L610" s="112"/>
      <c r="M610" s="113"/>
      <c r="N610" s="75"/>
    </row>
    <row r="611" s="74" customFormat="1" spans="1:14">
      <c r="A611" s="102"/>
      <c r="B611" s="123" t="s">
        <v>851</v>
      </c>
      <c r="C611" s="98">
        <v>81.3333333333333</v>
      </c>
      <c r="D611" s="120"/>
      <c r="E611" s="104"/>
      <c r="F611" s="104"/>
      <c r="G611" s="100"/>
      <c r="H611" s="103"/>
      <c r="I611" s="111"/>
      <c r="J611" s="111"/>
      <c r="K611" s="112"/>
      <c r="L611" s="112"/>
      <c r="M611" s="113"/>
      <c r="N611" s="75"/>
    </row>
    <row r="612" s="74" customFormat="1" spans="1:14">
      <c r="A612" s="102"/>
      <c r="B612" s="123" t="s">
        <v>611</v>
      </c>
      <c r="C612" s="98">
        <v>93</v>
      </c>
      <c r="D612" s="120"/>
      <c r="E612" s="104"/>
      <c r="F612" s="104"/>
      <c r="G612" s="100"/>
      <c r="H612" s="103"/>
      <c r="I612" s="111"/>
      <c r="J612" s="111"/>
      <c r="K612" s="112"/>
      <c r="L612" s="112"/>
      <c r="M612" s="113"/>
      <c r="N612" s="75"/>
    </row>
    <row r="613" s="74" customFormat="1" spans="1:14">
      <c r="A613" s="102"/>
      <c r="B613" s="123" t="s">
        <v>852</v>
      </c>
      <c r="C613" s="98">
        <v>90.6666666666667</v>
      </c>
      <c r="D613" s="120"/>
      <c r="E613" s="104"/>
      <c r="F613" s="104"/>
      <c r="G613" s="100"/>
      <c r="H613" s="103"/>
      <c r="I613" s="111"/>
      <c r="J613" s="111"/>
      <c r="K613" s="112"/>
      <c r="L613" s="112"/>
      <c r="M613" s="113"/>
      <c r="N613" s="75"/>
    </row>
    <row r="614" s="74" customFormat="1" spans="1:14">
      <c r="A614" s="102"/>
      <c r="B614" s="123" t="s">
        <v>853</v>
      </c>
      <c r="C614" s="98">
        <v>96.5</v>
      </c>
      <c r="D614" s="120"/>
      <c r="E614" s="104"/>
      <c r="F614" s="104"/>
      <c r="G614" s="100"/>
      <c r="H614" s="103"/>
      <c r="I614" s="111"/>
      <c r="J614" s="111"/>
      <c r="K614" s="112"/>
      <c r="L614" s="112"/>
      <c r="M614" s="113"/>
      <c r="N614" s="75"/>
    </row>
    <row r="615" s="74" customFormat="1" spans="1:14">
      <c r="A615" s="102"/>
      <c r="B615" s="123" t="s">
        <v>854</v>
      </c>
      <c r="C615" s="98">
        <v>96.6666666666667</v>
      </c>
      <c r="D615" s="120"/>
      <c r="E615" s="104"/>
      <c r="F615" s="104"/>
      <c r="G615" s="100"/>
      <c r="H615" s="103"/>
      <c r="I615" s="111"/>
      <c r="J615" s="111"/>
      <c r="K615" s="112"/>
      <c r="L615" s="112"/>
      <c r="M615" s="113"/>
      <c r="N615" s="75"/>
    </row>
    <row r="616" s="74" customFormat="1" spans="1:14">
      <c r="A616" s="102"/>
      <c r="B616" s="123" t="s">
        <v>855</v>
      </c>
      <c r="C616" s="98">
        <v>95</v>
      </c>
      <c r="D616" s="120"/>
      <c r="E616" s="104"/>
      <c r="F616" s="104"/>
      <c r="G616" s="100"/>
      <c r="H616" s="103"/>
      <c r="I616" s="111"/>
      <c r="J616" s="111"/>
      <c r="K616" s="112"/>
      <c r="L616" s="112"/>
      <c r="M616" s="113"/>
      <c r="N616" s="75"/>
    </row>
    <row r="617" s="74" customFormat="1" spans="1:14">
      <c r="A617" s="102"/>
      <c r="B617" s="123" t="s">
        <v>856</v>
      </c>
      <c r="C617" s="98">
        <v>86</v>
      </c>
      <c r="D617" s="120"/>
      <c r="E617" s="104"/>
      <c r="F617" s="104"/>
      <c r="G617" s="100"/>
      <c r="H617" s="103"/>
      <c r="I617" s="111"/>
      <c r="J617" s="111"/>
      <c r="K617" s="112"/>
      <c r="L617" s="112"/>
      <c r="M617" s="113"/>
      <c r="N617" s="75"/>
    </row>
    <row r="618" s="74" customFormat="1" spans="1:14">
      <c r="A618" s="102"/>
      <c r="B618" s="123" t="s">
        <v>857</v>
      </c>
      <c r="C618" s="98">
        <v>90.6666666666667</v>
      </c>
      <c r="D618" s="120"/>
      <c r="E618" s="104"/>
      <c r="F618" s="104"/>
      <c r="G618" s="100"/>
      <c r="H618" s="103"/>
      <c r="I618" s="111"/>
      <c r="J618" s="111"/>
      <c r="K618" s="112"/>
      <c r="L618" s="112"/>
      <c r="M618" s="113"/>
      <c r="N618" s="75"/>
    </row>
    <row r="619" s="74" customFormat="1" spans="1:14">
      <c r="A619" s="133"/>
      <c r="B619" s="123" t="s">
        <v>858</v>
      </c>
      <c r="C619" s="98">
        <v>91.3333333333333</v>
      </c>
      <c r="D619" s="120"/>
      <c r="E619" s="104"/>
      <c r="F619" s="104"/>
      <c r="G619" s="100"/>
      <c r="H619" s="134"/>
      <c r="I619" s="136"/>
      <c r="J619" s="136"/>
      <c r="K619" s="137"/>
      <c r="L619" s="137"/>
      <c r="M619" s="125"/>
      <c r="N619" s="75"/>
    </row>
    <row r="620" s="74" customFormat="1" spans="1:14">
      <c r="A620" s="117" t="s">
        <v>71</v>
      </c>
      <c r="B620" s="97" t="s">
        <v>845</v>
      </c>
      <c r="C620" s="98">
        <v>93.6666666666667</v>
      </c>
      <c r="D620" s="104"/>
      <c r="E620" s="104"/>
      <c r="F620" s="104"/>
      <c r="G620" s="100"/>
      <c r="H620" s="101">
        <f>COUNT(C620:C632)</f>
        <v>13</v>
      </c>
      <c r="I620" s="108">
        <f>COUNTIF(C620:C632,"&gt;=95")</f>
        <v>9</v>
      </c>
      <c r="J620" s="108">
        <f>COUNTIF(C620:C632,"&lt;85")</f>
        <v>0</v>
      </c>
      <c r="K620" s="109">
        <f>I620/H620</f>
        <v>0.692307692307692</v>
      </c>
      <c r="L620" s="109">
        <f>J620/H620</f>
        <v>0</v>
      </c>
      <c r="M620" s="110">
        <f>K620*60+40</f>
        <v>81.5384615384615</v>
      </c>
      <c r="N620" s="75"/>
    </row>
    <row r="621" s="74" customFormat="1" spans="1:14">
      <c r="A621" s="117"/>
      <c r="B621" s="118" t="s">
        <v>859</v>
      </c>
      <c r="C621" s="98">
        <v>95.3333333333333</v>
      </c>
      <c r="D621" s="104"/>
      <c r="E621" s="104"/>
      <c r="F621" s="104"/>
      <c r="G621" s="100"/>
      <c r="H621" s="103"/>
      <c r="I621" s="111"/>
      <c r="J621" s="111"/>
      <c r="K621" s="112"/>
      <c r="L621" s="112"/>
      <c r="M621" s="113"/>
      <c r="N621" s="75"/>
    </row>
    <row r="622" s="74" customFormat="1" spans="1:14">
      <c r="A622" s="117"/>
      <c r="B622" s="97" t="s">
        <v>847</v>
      </c>
      <c r="C622" s="98">
        <v>94.6666666666667</v>
      </c>
      <c r="D622" s="104"/>
      <c r="E622" s="104"/>
      <c r="F622" s="104"/>
      <c r="G622" s="100"/>
      <c r="H622" s="103"/>
      <c r="I622" s="111"/>
      <c r="J622" s="111"/>
      <c r="K622" s="112"/>
      <c r="L622" s="112"/>
      <c r="M622" s="113"/>
      <c r="N622" s="75"/>
    </row>
    <row r="623" s="74" customFormat="1" spans="1:14">
      <c r="A623" s="117"/>
      <c r="B623" s="97" t="s">
        <v>860</v>
      </c>
      <c r="C623" s="98">
        <v>98</v>
      </c>
      <c r="D623" s="100"/>
      <c r="E623" s="104"/>
      <c r="F623" s="104"/>
      <c r="G623" s="100"/>
      <c r="H623" s="103"/>
      <c r="I623" s="111"/>
      <c r="J623" s="111"/>
      <c r="K623" s="112"/>
      <c r="L623" s="112"/>
      <c r="M623" s="113"/>
      <c r="N623" s="75"/>
    </row>
    <row r="624" s="74" customFormat="1" spans="1:14">
      <c r="A624" s="117"/>
      <c r="B624" s="97" t="s">
        <v>842</v>
      </c>
      <c r="C624" s="98">
        <v>96</v>
      </c>
      <c r="D624" s="100"/>
      <c r="E624" s="104"/>
      <c r="F624" s="104"/>
      <c r="G624" s="100"/>
      <c r="H624" s="103"/>
      <c r="I624" s="111"/>
      <c r="J624" s="111"/>
      <c r="K624" s="112"/>
      <c r="L624" s="112"/>
      <c r="M624" s="113"/>
      <c r="N624" s="75"/>
    </row>
    <row r="625" s="74" customFormat="1" spans="1:14">
      <c r="A625" s="117"/>
      <c r="B625" s="97" t="s">
        <v>861</v>
      </c>
      <c r="C625" s="98">
        <v>96.6666666666667</v>
      </c>
      <c r="D625" s="100"/>
      <c r="E625" s="104"/>
      <c r="F625" s="104"/>
      <c r="G625" s="100"/>
      <c r="H625" s="103"/>
      <c r="I625" s="111"/>
      <c r="J625" s="111"/>
      <c r="K625" s="112"/>
      <c r="L625" s="112"/>
      <c r="M625" s="113"/>
      <c r="N625" s="75"/>
    </row>
    <row r="626" s="74" customFormat="1" spans="1:14">
      <c r="A626" s="117"/>
      <c r="B626" s="97" t="s">
        <v>862</v>
      </c>
      <c r="C626" s="98">
        <v>95.6666666666667</v>
      </c>
      <c r="D626" s="100"/>
      <c r="E626" s="104"/>
      <c r="F626" s="104"/>
      <c r="G626" s="100"/>
      <c r="H626" s="103"/>
      <c r="I626" s="111"/>
      <c r="J626" s="111"/>
      <c r="K626" s="112"/>
      <c r="L626" s="112"/>
      <c r="M626" s="113"/>
      <c r="N626" s="75"/>
    </row>
    <row r="627" s="74" customFormat="1" spans="1:14">
      <c r="A627" s="117"/>
      <c r="B627" s="97" t="s">
        <v>863</v>
      </c>
      <c r="C627" s="98">
        <v>94.3333333333333</v>
      </c>
      <c r="D627" s="100"/>
      <c r="E627" s="104"/>
      <c r="F627" s="104"/>
      <c r="G627" s="100"/>
      <c r="H627" s="103"/>
      <c r="I627" s="111"/>
      <c r="J627" s="111"/>
      <c r="K627" s="112"/>
      <c r="L627" s="112"/>
      <c r="M627" s="113"/>
      <c r="N627" s="75"/>
    </row>
    <row r="628" s="74" customFormat="1" spans="1:14">
      <c r="A628" s="117"/>
      <c r="B628" s="97" t="s">
        <v>852</v>
      </c>
      <c r="C628" s="98">
        <v>96.5</v>
      </c>
      <c r="D628" s="100"/>
      <c r="E628" s="104"/>
      <c r="F628" s="104"/>
      <c r="G628" s="100"/>
      <c r="H628" s="103"/>
      <c r="I628" s="111"/>
      <c r="J628" s="111"/>
      <c r="K628" s="112"/>
      <c r="L628" s="112"/>
      <c r="M628" s="113"/>
      <c r="N628" s="75"/>
    </row>
    <row r="629" s="74" customFormat="1" spans="1:14">
      <c r="A629" s="117"/>
      <c r="B629" s="118" t="s">
        <v>864</v>
      </c>
      <c r="C629" s="98">
        <v>90</v>
      </c>
      <c r="D629" s="100"/>
      <c r="E629" s="104"/>
      <c r="F629" s="104"/>
      <c r="G629" s="100"/>
      <c r="H629" s="103"/>
      <c r="I629" s="111"/>
      <c r="J629" s="111"/>
      <c r="K629" s="112"/>
      <c r="L629" s="112"/>
      <c r="M629" s="113"/>
      <c r="N629" s="75"/>
    </row>
    <row r="630" s="74" customFormat="1" spans="1:14">
      <c r="A630" s="117"/>
      <c r="B630" s="118" t="s">
        <v>865</v>
      </c>
      <c r="C630" s="98">
        <v>95.3333333333333</v>
      </c>
      <c r="D630" s="100"/>
      <c r="E630" s="104"/>
      <c r="F630" s="104"/>
      <c r="G630" s="100"/>
      <c r="H630" s="103"/>
      <c r="I630" s="111"/>
      <c r="J630" s="111"/>
      <c r="K630" s="112"/>
      <c r="L630" s="112"/>
      <c r="M630" s="113"/>
      <c r="N630" s="75"/>
    </row>
    <row r="631" s="74" customFormat="1" spans="1:14">
      <c r="A631" s="117"/>
      <c r="B631" s="118" t="s">
        <v>866</v>
      </c>
      <c r="C631" s="98">
        <v>96</v>
      </c>
      <c r="D631" s="100"/>
      <c r="E631" s="104"/>
      <c r="F631" s="104"/>
      <c r="G631" s="100"/>
      <c r="H631" s="103"/>
      <c r="I631" s="111"/>
      <c r="J631" s="111"/>
      <c r="K631" s="112"/>
      <c r="L631" s="112"/>
      <c r="M631" s="113"/>
      <c r="N631" s="75"/>
    </row>
    <row r="632" s="74" customFormat="1" spans="1:14">
      <c r="A632" s="117"/>
      <c r="B632" s="118" t="s">
        <v>854</v>
      </c>
      <c r="C632" s="98">
        <v>96.6666666666667</v>
      </c>
      <c r="D632" s="100"/>
      <c r="E632" s="104"/>
      <c r="F632" s="104"/>
      <c r="G632" s="100"/>
      <c r="H632" s="134"/>
      <c r="I632" s="136"/>
      <c r="J632" s="136"/>
      <c r="K632" s="137"/>
      <c r="L632" s="137"/>
      <c r="M632" s="125"/>
      <c r="N632" s="75"/>
    </row>
    <row r="633" s="74" customFormat="1" spans="1:14">
      <c r="A633" s="96" t="s">
        <v>72</v>
      </c>
      <c r="B633" s="118" t="s">
        <v>867</v>
      </c>
      <c r="C633" s="98">
        <v>95.6666666666667</v>
      </c>
      <c r="D633" s="104"/>
      <c r="E633" s="104"/>
      <c r="F633" s="104"/>
      <c r="G633" s="100"/>
      <c r="H633" s="101">
        <f>COUNT(C633:C643)</f>
        <v>11</v>
      </c>
      <c r="I633" s="108">
        <f>COUNTIF(C633:C643,"&gt;=95")</f>
        <v>8</v>
      </c>
      <c r="J633" s="108">
        <f>COUNTIF(C633:C643,"&lt;85")</f>
        <v>0</v>
      </c>
      <c r="K633" s="109">
        <f>I633/H633</f>
        <v>0.727272727272727</v>
      </c>
      <c r="L633" s="109">
        <f>J633/H633</f>
        <v>0</v>
      </c>
      <c r="M633" s="110">
        <f>K633*60+40</f>
        <v>83.6363636363636</v>
      </c>
      <c r="N633" s="75"/>
    </row>
    <row r="634" s="74" customFormat="1" spans="1:14">
      <c r="A634" s="102"/>
      <c r="B634" s="118" t="s">
        <v>808</v>
      </c>
      <c r="C634" s="98">
        <v>98.3333333333333</v>
      </c>
      <c r="D634" s="104"/>
      <c r="E634" s="104"/>
      <c r="F634" s="104"/>
      <c r="G634" s="100"/>
      <c r="H634" s="103"/>
      <c r="I634" s="111"/>
      <c r="J634" s="111"/>
      <c r="K634" s="112"/>
      <c r="L634" s="112"/>
      <c r="M634" s="113"/>
      <c r="N634" s="75"/>
    </row>
    <row r="635" s="74" customFormat="1" spans="1:14">
      <c r="A635" s="102"/>
      <c r="B635" s="118" t="s">
        <v>868</v>
      </c>
      <c r="C635" s="98">
        <v>95.3333333333333</v>
      </c>
      <c r="D635" s="104"/>
      <c r="E635" s="104"/>
      <c r="F635" s="104"/>
      <c r="G635" s="100"/>
      <c r="H635" s="103"/>
      <c r="I635" s="111"/>
      <c r="J635" s="111"/>
      <c r="K635" s="112"/>
      <c r="L635" s="112"/>
      <c r="M635" s="113"/>
      <c r="N635" s="75"/>
    </row>
    <row r="636" s="74" customFormat="1" spans="1:14">
      <c r="A636" s="102"/>
      <c r="B636" s="118" t="s">
        <v>852</v>
      </c>
      <c r="C636" s="98">
        <v>96.5</v>
      </c>
      <c r="D636" s="104"/>
      <c r="E636" s="104"/>
      <c r="F636" s="104"/>
      <c r="G636" s="100"/>
      <c r="H636" s="103"/>
      <c r="I636" s="111"/>
      <c r="J636" s="111"/>
      <c r="K636" s="112"/>
      <c r="L636" s="112"/>
      <c r="M636" s="113"/>
      <c r="N636" s="75"/>
    </row>
    <row r="637" s="74" customFormat="1" spans="1:14">
      <c r="A637" s="102"/>
      <c r="B637" s="118" t="s">
        <v>869</v>
      </c>
      <c r="C637" s="98">
        <v>95</v>
      </c>
      <c r="D637" s="104"/>
      <c r="E637" s="104"/>
      <c r="F637" s="104"/>
      <c r="G637" s="100"/>
      <c r="H637" s="103"/>
      <c r="I637" s="111"/>
      <c r="J637" s="111"/>
      <c r="K637" s="112"/>
      <c r="L637" s="112"/>
      <c r="M637" s="113"/>
      <c r="N637" s="75"/>
    </row>
    <row r="638" s="74" customFormat="1" spans="1:14">
      <c r="A638" s="102"/>
      <c r="B638" s="118" t="s">
        <v>870</v>
      </c>
      <c r="C638" s="98">
        <v>95.6666666666667</v>
      </c>
      <c r="D638" s="104"/>
      <c r="E638" s="104"/>
      <c r="F638" s="104"/>
      <c r="G638" s="100"/>
      <c r="H638" s="103"/>
      <c r="I638" s="111"/>
      <c r="J638" s="111"/>
      <c r="K638" s="112"/>
      <c r="L638" s="112"/>
      <c r="M638" s="113"/>
      <c r="N638" s="75"/>
    </row>
    <row r="639" s="74" customFormat="1" spans="1:14">
      <c r="A639" s="102"/>
      <c r="B639" s="118" t="s">
        <v>871</v>
      </c>
      <c r="C639" s="98">
        <v>94.6666666666667</v>
      </c>
      <c r="D639" s="104"/>
      <c r="E639" s="104"/>
      <c r="F639" s="104"/>
      <c r="G639" s="100"/>
      <c r="H639" s="103"/>
      <c r="I639" s="111"/>
      <c r="J639" s="111"/>
      <c r="K639" s="112"/>
      <c r="L639" s="112"/>
      <c r="M639" s="113"/>
      <c r="N639" s="75"/>
    </row>
    <row r="640" s="74" customFormat="1" spans="1:14">
      <c r="A640" s="102"/>
      <c r="B640" s="118" t="s">
        <v>872</v>
      </c>
      <c r="C640" s="98">
        <v>94</v>
      </c>
      <c r="D640" s="104"/>
      <c r="E640" s="104"/>
      <c r="F640" s="104"/>
      <c r="G640" s="100"/>
      <c r="H640" s="103"/>
      <c r="I640" s="111"/>
      <c r="J640" s="111"/>
      <c r="K640" s="112"/>
      <c r="L640" s="112"/>
      <c r="M640" s="113"/>
      <c r="N640" s="75"/>
    </row>
    <row r="641" s="74" customFormat="1" spans="1:14">
      <c r="A641" s="102"/>
      <c r="B641" s="118" t="s">
        <v>873</v>
      </c>
      <c r="C641" s="98">
        <v>96</v>
      </c>
      <c r="D641" s="104"/>
      <c r="E641" s="104"/>
      <c r="F641" s="104"/>
      <c r="G641" s="100"/>
      <c r="H641" s="103"/>
      <c r="I641" s="111"/>
      <c r="J641" s="111"/>
      <c r="K641" s="112"/>
      <c r="L641" s="112"/>
      <c r="M641" s="113"/>
      <c r="N641" s="75"/>
    </row>
    <row r="642" s="74" customFormat="1" spans="1:14">
      <c r="A642" s="102"/>
      <c r="B642" s="118" t="s">
        <v>874</v>
      </c>
      <c r="C642" s="98">
        <v>94.6666666666667</v>
      </c>
      <c r="D642" s="104"/>
      <c r="E642" s="104"/>
      <c r="F642" s="104"/>
      <c r="G642" s="100"/>
      <c r="H642" s="103"/>
      <c r="I642" s="111"/>
      <c r="J642" s="111"/>
      <c r="K642" s="112"/>
      <c r="L642" s="112"/>
      <c r="M642" s="113"/>
      <c r="N642" s="75"/>
    </row>
    <row r="643" s="74" customFormat="1" spans="1:14">
      <c r="A643" s="102"/>
      <c r="B643" s="118" t="s">
        <v>853</v>
      </c>
      <c r="C643" s="98">
        <v>97.3333333333333</v>
      </c>
      <c r="D643" s="104"/>
      <c r="E643" s="104"/>
      <c r="F643" s="104"/>
      <c r="G643" s="100"/>
      <c r="H643" s="103"/>
      <c r="I643" s="111"/>
      <c r="J643" s="111"/>
      <c r="K643" s="112"/>
      <c r="L643" s="112"/>
      <c r="M643" s="113"/>
      <c r="N643" s="75"/>
    </row>
    <row r="644" s="74" customFormat="1" ht="16.05" customHeight="1" spans="1:14">
      <c r="A644" s="96" t="s">
        <v>73</v>
      </c>
      <c r="B644" s="145" t="s">
        <v>658</v>
      </c>
      <c r="C644" s="98">
        <v>93</v>
      </c>
      <c r="D644" s="104"/>
      <c r="E644" s="104"/>
      <c r="F644" s="104"/>
      <c r="G644" s="100"/>
      <c r="H644" s="101">
        <f>COUNT(C644:C654)</f>
        <v>11</v>
      </c>
      <c r="I644" s="108">
        <f>COUNTIF(C644:C654,"&gt;=95")</f>
        <v>2</v>
      </c>
      <c r="J644" s="108">
        <f>COUNTIF(C644:C654,"&lt;85")</f>
        <v>1</v>
      </c>
      <c r="K644" s="109">
        <f>I644/H644</f>
        <v>0.181818181818182</v>
      </c>
      <c r="L644" s="109">
        <f>J644/H644</f>
        <v>0.0909090909090909</v>
      </c>
      <c r="M644" s="110">
        <f>K644*60+40</f>
        <v>50.9090909090909</v>
      </c>
      <c r="N644" s="75"/>
    </row>
    <row r="645" s="74" customFormat="1" ht="16.05" customHeight="1" spans="1:14">
      <c r="A645" s="102"/>
      <c r="B645" s="106" t="s">
        <v>875</v>
      </c>
      <c r="C645" s="98">
        <v>95.6666666666667</v>
      </c>
      <c r="D645" s="104"/>
      <c r="E645" s="104"/>
      <c r="F645" s="104"/>
      <c r="G645" s="100"/>
      <c r="H645" s="103"/>
      <c r="I645" s="111"/>
      <c r="J645" s="111"/>
      <c r="K645" s="112"/>
      <c r="L645" s="112"/>
      <c r="M645" s="113"/>
      <c r="N645" s="75"/>
    </row>
    <row r="646" s="74" customFormat="1" spans="1:14">
      <c r="A646" s="102"/>
      <c r="B646" s="124" t="s">
        <v>876</v>
      </c>
      <c r="C646" s="98">
        <v>96.3333333333333</v>
      </c>
      <c r="D646" s="104"/>
      <c r="E646" s="104"/>
      <c r="F646" s="104"/>
      <c r="G646" s="100"/>
      <c r="H646" s="103"/>
      <c r="I646" s="111"/>
      <c r="J646" s="111"/>
      <c r="K646" s="112"/>
      <c r="L646" s="112"/>
      <c r="M646" s="113"/>
      <c r="N646" s="75"/>
    </row>
    <row r="647" s="74" customFormat="1" spans="1:14">
      <c r="A647" s="102"/>
      <c r="B647" s="124" t="s">
        <v>877</v>
      </c>
      <c r="C647" s="98">
        <v>86</v>
      </c>
      <c r="D647" s="104"/>
      <c r="E647" s="104"/>
      <c r="F647" s="104"/>
      <c r="G647" s="100"/>
      <c r="H647" s="103"/>
      <c r="I647" s="111"/>
      <c r="J647" s="111"/>
      <c r="K647" s="112"/>
      <c r="L647" s="112"/>
      <c r="M647" s="113"/>
      <c r="N647" s="75"/>
    </row>
    <row r="648" s="74" customFormat="1" spans="1:14">
      <c r="A648" s="102"/>
      <c r="B648" s="124" t="s">
        <v>878</v>
      </c>
      <c r="C648" s="98">
        <v>85.6666666666667</v>
      </c>
      <c r="D648" s="104"/>
      <c r="E648" s="104"/>
      <c r="F648" s="104"/>
      <c r="G648" s="100"/>
      <c r="H648" s="103"/>
      <c r="I648" s="111"/>
      <c r="J648" s="111"/>
      <c r="K648" s="112"/>
      <c r="L648" s="112"/>
      <c r="M648" s="113"/>
      <c r="N648" s="75"/>
    </row>
    <row r="649" s="74" customFormat="1" spans="1:14">
      <c r="A649" s="102"/>
      <c r="B649" s="124" t="s">
        <v>879</v>
      </c>
      <c r="C649" s="98">
        <v>92.6666666666667</v>
      </c>
      <c r="D649" s="104"/>
      <c r="E649" s="104"/>
      <c r="F649" s="104"/>
      <c r="G649" s="100"/>
      <c r="H649" s="103"/>
      <c r="I649" s="111"/>
      <c r="J649" s="111"/>
      <c r="K649" s="112"/>
      <c r="L649" s="112"/>
      <c r="M649" s="113"/>
      <c r="N649" s="75"/>
    </row>
    <row r="650" s="74" customFormat="1" spans="1:14">
      <c r="A650" s="102"/>
      <c r="B650" s="124" t="s">
        <v>880</v>
      </c>
      <c r="C650" s="98">
        <v>85.6666666666667</v>
      </c>
      <c r="D650" s="104"/>
      <c r="E650" s="104"/>
      <c r="F650" s="104"/>
      <c r="G650" s="100"/>
      <c r="H650" s="103"/>
      <c r="I650" s="111"/>
      <c r="J650" s="111"/>
      <c r="K650" s="112"/>
      <c r="L650" s="112"/>
      <c r="M650" s="113"/>
      <c r="N650" s="75"/>
    </row>
    <row r="651" s="74" customFormat="1" spans="1:14">
      <c r="A651" s="102"/>
      <c r="B651" s="124" t="s">
        <v>881</v>
      </c>
      <c r="C651" s="98">
        <v>85.3333333333333</v>
      </c>
      <c r="D651" s="104"/>
      <c r="E651" s="104"/>
      <c r="F651" s="104"/>
      <c r="G651" s="100"/>
      <c r="H651" s="103"/>
      <c r="I651" s="111"/>
      <c r="J651" s="111"/>
      <c r="K651" s="112"/>
      <c r="L651" s="112"/>
      <c r="M651" s="113"/>
      <c r="N651" s="75"/>
    </row>
    <row r="652" s="74" customFormat="1" spans="1:14">
      <c r="A652" s="102"/>
      <c r="B652" s="124" t="s">
        <v>882</v>
      </c>
      <c r="C652" s="98">
        <v>88.3333333333333</v>
      </c>
      <c r="D652" s="104"/>
      <c r="E652" s="104"/>
      <c r="F652" s="104"/>
      <c r="G652" s="100"/>
      <c r="H652" s="103"/>
      <c r="I652" s="111"/>
      <c r="J652" s="111"/>
      <c r="K652" s="112"/>
      <c r="L652" s="112"/>
      <c r="M652" s="113"/>
      <c r="N652" s="75"/>
    </row>
    <row r="653" s="74" customFormat="1" spans="1:14">
      <c r="A653" s="102"/>
      <c r="B653" s="124" t="s">
        <v>883</v>
      </c>
      <c r="C653" s="98">
        <v>86.6666666666667</v>
      </c>
      <c r="D653" s="104"/>
      <c r="E653" s="104"/>
      <c r="F653" s="104"/>
      <c r="G653" s="100"/>
      <c r="H653" s="103"/>
      <c r="I653" s="111"/>
      <c r="J653" s="111"/>
      <c r="K653" s="112"/>
      <c r="L653" s="112"/>
      <c r="M653" s="113"/>
      <c r="N653" s="75"/>
    </row>
    <row r="654" s="74" customFormat="1" spans="1:14">
      <c r="A654" s="102"/>
      <c r="B654" s="124" t="s">
        <v>884</v>
      </c>
      <c r="C654" s="98">
        <v>82.6666666666667</v>
      </c>
      <c r="D654" s="104"/>
      <c r="E654" s="104"/>
      <c r="F654" s="104"/>
      <c r="G654" s="100"/>
      <c r="H654" s="103"/>
      <c r="I654" s="111"/>
      <c r="J654" s="111"/>
      <c r="K654" s="112"/>
      <c r="L654" s="112"/>
      <c r="M654" s="113"/>
      <c r="N654" s="75"/>
    </row>
    <row r="655" s="74" customFormat="1" spans="1:14">
      <c r="A655" s="149" t="s">
        <v>74</v>
      </c>
      <c r="B655" s="123" t="s">
        <v>830</v>
      </c>
      <c r="C655" s="98">
        <v>98.3333333333333</v>
      </c>
      <c r="D655" s="104"/>
      <c r="E655" s="104"/>
      <c r="F655" s="104"/>
      <c r="G655" s="100"/>
      <c r="H655" s="119">
        <f>COUNT(C655:C667)</f>
        <v>13</v>
      </c>
      <c r="I655" s="104">
        <f>COUNTIF(C655:C667,"&gt;=95")</f>
        <v>6</v>
      </c>
      <c r="J655" s="104">
        <f>COUNTIF(C655:C667,"&lt;85")</f>
        <v>0</v>
      </c>
      <c r="K655" s="126">
        <f>I655/H655</f>
        <v>0.461538461538462</v>
      </c>
      <c r="L655" s="126">
        <f>J655/H655</f>
        <v>0</v>
      </c>
      <c r="M655" s="127">
        <f>K655*60+40</f>
        <v>67.6923076923077</v>
      </c>
      <c r="N655" s="75"/>
    </row>
    <row r="656" s="74" customFormat="1" spans="1:14">
      <c r="A656" s="150"/>
      <c r="B656" s="123" t="s">
        <v>885</v>
      </c>
      <c r="C656" s="98">
        <v>100</v>
      </c>
      <c r="D656" s="104"/>
      <c r="E656" s="104"/>
      <c r="F656" s="104"/>
      <c r="G656" s="100"/>
      <c r="H656" s="119"/>
      <c r="I656" s="104"/>
      <c r="J656" s="104"/>
      <c r="K656" s="126"/>
      <c r="L656" s="126"/>
      <c r="M656" s="127"/>
      <c r="N656" s="75"/>
    </row>
    <row r="657" s="74" customFormat="1" spans="1:14">
      <c r="A657" s="150"/>
      <c r="B657" s="123" t="s">
        <v>886</v>
      </c>
      <c r="C657" s="98">
        <v>94.3333333333333</v>
      </c>
      <c r="D657" s="104"/>
      <c r="E657" s="104"/>
      <c r="F657" s="104"/>
      <c r="G657" s="100"/>
      <c r="H657" s="119"/>
      <c r="I657" s="104"/>
      <c r="J657" s="104"/>
      <c r="K657" s="126"/>
      <c r="L657" s="126"/>
      <c r="M657" s="127"/>
      <c r="N657" s="75"/>
    </row>
    <row r="658" s="74" customFormat="1" spans="1:14">
      <c r="A658" s="150"/>
      <c r="B658" s="123" t="s">
        <v>887</v>
      </c>
      <c r="C658" s="98">
        <v>97.3333333333333</v>
      </c>
      <c r="D658" s="104"/>
      <c r="E658" s="104"/>
      <c r="F658" s="104"/>
      <c r="G658" s="100"/>
      <c r="H658" s="119"/>
      <c r="I658" s="104"/>
      <c r="J658" s="104"/>
      <c r="K658" s="126"/>
      <c r="L658" s="126"/>
      <c r="M658" s="127"/>
      <c r="N658" s="75"/>
    </row>
    <row r="659" s="74" customFormat="1" spans="1:14">
      <c r="A659" s="150"/>
      <c r="B659" s="123" t="s">
        <v>888</v>
      </c>
      <c r="C659" s="98">
        <v>97.3333333333333</v>
      </c>
      <c r="D659" s="104"/>
      <c r="E659" s="104"/>
      <c r="F659" s="104"/>
      <c r="G659" s="100"/>
      <c r="H659" s="119"/>
      <c r="I659" s="104"/>
      <c r="J659" s="104"/>
      <c r="K659" s="126"/>
      <c r="L659" s="126"/>
      <c r="M659" s="127"/>
      <c r="N659" s="75"/>
    </row>
    <row r="660" s="74" customFormat="1" spans="1:14">
      <c r="A660" s="150"/>
      <c r="B660" s="123" t="s">
        <v>889</v>
      </c>
      <c r="C660" s="98">
        <v>92</v>
      </c>
      <c r="D660" s="104"/>
      <c r="E660" s="104"/>
      <c r="F660" s="104"/>
      <c r="G660" s="100"/>
      <c r="H660" s="119"/>
      <c r="I660" s="104"/>
      <c r="J660" s="104"/>
      <c r="K660" s="126"/>
      <c r="L660" s="126"/>
      <c r="M660" s="127"/>
      <c r="N660" s="75"/>
    </row>
    <row r="661" s="74" customFormat="1" spans="1:14">
      <c r="A661" s="150"/>
      <c r="B661" s="123" t="s">
        <v>890</v>
      </c>
      <c r="C661" s="98">
        <v>95.3333333333333</v>
      </c>
      <c r="D661" s="104"/>
      <c r="E661" s="100"/>
      <c r="F661" s="104"/>
      <c r="G661" s="100"/>
      <c r="H661" s="119"/>
      <c r="I661" s="104"/>
      <c r="J661" s="104"/>
      <c r="K661" s="126"/>
      <c r="L661" s="126"/>
      <c r="M661" s="127"/>
      <c r="N661" s="75"/>
    </row>
    <row r="662" s="74" customFormat="1" spans="1:14">
      <c r="A662" s="150"/>
      <c r="B662" s="123" t="s">
        <v>891</v>
      </c>
      <c r="C662" s="98">
        <v>94.6666666666667</v>
      </c>
      <c r="D662" s="104"/>
      <c r="E662" s="100"/>
      <c r="F662" s="104"/>
      <c r="G662" s="100"/>
      <c r="H662" s="119"/>
      <c r="I662" s="104"/>
      <c r="J662" s="104"/>
      <c r="K662" s="126"/>
      <c r="L662" s="126"/>
      <c r="M662" s="127"/>
      <c r="N662" s="75"/>
    </row>
    <row r="663" s="74" customFormat="1" spans="1:14">
      <c r="A663" s="150"/>
      <c r="B663" s="123" t="s">
        <v>892</v>
      </c>
      <c r="C663" s="98">
        <v>94</v>
      </c>
      <c r="D663" s="104"/>
      <c r="E663" s="100"/>
      <c r="F663" s="104"/>
      <c r="G663" s="100"/>
      <c r="H663" s="119"/>
      <c r="I663" s="104"/>
      <c r="J663" s="104"/>
      <c r="K663" s="126"/>
      <c r="L663" s="126"/>
      <c r="M663" s="127"/>
      <c r="N663" s="75"/>
    </row>
    <row r="664" s="74" customFormat="1" spans="1:14">
      <c r="A664" s="150"/>
      <c r="B664" s="123" t="s">
        <v>893</v>
      </c>
      <c r="C664" s="98">
        <v>96.6666666666667</v>
      </c>
      <c r="D664" s="104"/>
      <c r="E664" s="100"/>
      <c r="F664" s="104"/>
      <c r="G664" s="100"/>
      <c r="H664" s="119"/>
      <c r="I664" s="104"/>
      <c r="J664" s="104"/>
      <c r="K664" s="126"/>
      <c r="L664" s="126"/>
      <c r="M664" s="127"/>
      <c r="N664" s="75"/>
    </row>
    <row r="665" s="74" customFormat="1" spans="1:14">
      <c r="A665" s="150"/>
      <c r="B665" s="123" t="s">
        <v>894</v>
      </c>
      <c r="C665" s="98">
        <v>94</v>
      </c>
      <c r="D665" s="104"/>
      <c r="E665" s="100"/>
      <c r="F665" s="104"/>
      <c r="G665" s="100"/>
      <c r="H665" s="119"/>
      <c r="I665" s="104"/>
      <c r="J665" s="104"/>
      <c r="K665" s="126"/>
      <c r="L665" s="126"/>
      <c r="M665" s="127"/>
      <c r="N665" s="75"/>
    </row>
    <row r="666" s="74" customFormat="1" spans="1:14">
      <c r="A666" s="150"/>
      <c r="B666" s="123" t="s">
        <v>895</v>
      </c>
      <c r="C666" s="98">
        <v>92</v>
      </c>
      <c r="D666" s="104"/>
      <c r="E666" s="100"/>
      <c r="F666" s="104"/>
      <c r="G666" s="100"/>
      <c r="H666" s="119"/>
      <c r="I666" s="104"/>
      <c r="J666" s="104"/>
      <c r="K666" s="126"/>
      <c r="L666" s="126"/>
      <c r="M666" s="127"/>
      <c r="N666" s="75"/>
    </row>
    <row r="667" s="74" customFormat="1" spans="1:14">
      <c r="A667" s="151"/>
      <c r="B667" s="123" t="s">
        <v>896</v>
      </c>
      <c r="C667" s="98">
        <v>86.6666666666667</v>
      </c>
      <c r="D667" s="104"/>
      <c r="E667" s="100"/>
      <c r="F667" s="104"/>
      <c r="G667" s="100"/>
      <c r="H667" s="119"/>
      <c r="I667" s="104"/>
      <c r="J667" s="104"/>
      <c r="K667" s="126"/>
      <c r="L667" s="126"/>
      <c r="M667" s="127"/>
      <c r="N667" s="75"/>
    </row>
    <row r="668" s="75" customFormat="1" spans="1:13">
      <c r="A668" s="114" t="s">
        <v>897</v>
      </c>
      <c r="B668" s="152" t="s">
        <v>898</v>
      </c>
      <c r="C668" s="153">
        <v>98.3333333333333</v>
      </c>
      <c r="D668" s="100"/>
      <c r="E668" s="100"/>
      <c r="F668" s="100"/>
      <c r="G668" s="154"/>
      <c r="H668" s="155">
        <f>COUNT(C668:C676)</f>
        <v>9</v>
      </c>
      <c r="I668" s="139">
        <f>COUNTIF(C668:C676,"&gt;=95")</f>
        <v>5</v>
      </c>
      <c r="J668" s="139">
        <f>COUNTIF(C668:C676,"&lt;85")</f>
        <v>0</v>
      </c>
      <c r="K668" s="141">
        <f>I668/H668</f>
        <v>0.555555555555556</v>
      </c>
      <c r="L668" s="141">
        <f>J668/H668</f>
        <v>0</v>
      </c>
      <c r="M668" s="160">
        <f>K668*60+40</f>
        <v>73.3333333333333</v>
      </c>
    </row>
    <row r="669" s="75" customFormat="1" spans="1:13">
      <c r="A669" s="115"/>
      <c r="B669" s="152" t="s">
        <v>763</v>
      </c>
      <c r="C669" s="153">
        <v>96.6666666666667</v>
      </c>
      <c r="D669" s="100"/>
      <c r="E669" s="100"/>
      <c r="F669" s="100"/>
      <c r="G669" s="154"/>
      <c r="H669" s="156"/>
      <c r="I669" s="140"/>
      <c r="J669" s="140"/>
      <c r="K669" s="142"/>
      <c r="L669" s="142"/>
      <c r="M669" s="161"/>
    </row>
    <row r="670" s="75" customFormat="1" spans="1:13">
      <c r="A670" s="115"/>
      <c r="B670" s="152" t="s">
        <v>899</v>
      </c>
      <c r="C670" s="153">
        <v>96.6666666666667</v>
      </c>
      <c r="D670" s="100"/>
      <c r="E670" s="100"/>
      <c r="F670" s="100"/>
      <c r="G670" s="154"/>
      <c r="H670" s="156"/>
      <c r="I670" s="140"/>
      <c r="J670" s="140"/>
      <c r="K670" s="142"/>
      <c r="L670" s="142"/>
      <c r="M670" s="161"/>
    </row>
    <row r="671" s="75" customFormat="1" spans="1:13">
      <c r="A671" s="115"/>
      <c r="B671" s="152" t="s">
        <v>900</v>
      </c>
      <c r="C671" s="153">
        <v>95</v>
      </c>
      <c r="D671" s="100"/>
      <c r="E671" s="100"/>
      <c r="F671" s="100"/>
      <c r="G671" s="154"/>
      <c r="H671" s="156"/>
      <c r="I671" s="140"/>
      <c r="J671" s="140"/>
      <c r="K671" s="142"/>
      <c r="L671" s="142"/>
      <c r="M671" s="161"/>
    </row>
    <row r="672" s="75" customFormat="1" spans="1:13">
      <c r="A672" s="115"/>
      <c r="B672" s="152" t="s">
        <v>901</v>
      </c>
      <c r="C672" s="153">
        <v>90</v>
      </c>
      <c r="D672" s="100"/>
      <c r="E672" s="100"/>
      <c r="F672" s="100"/>
      <c r="G672" s="154"/>
      <c r="H672" s="156"/>
      <c r="I672" s="140"/>
      <c r="J672" s="140"/>
      <c r="K672" s="142"/>
      <c r="L672" s="142"/>
      <c r="M672" s="161"/>
    </row>
    <row r="673" s="75" customFormat="1" spans="1:13">
      <c r="A673" s="115"/>
      <c r="B673" s="152" t="s">
        <v>902</v>
      </c>
      <c r="C673" s="153">
        <v>93.3333333333333</v>
      </c>
      <c r="D673" s="100"/>
      <c r="E673" s="100"/>
      <c r="F673" s="100"/>
      <c r="G673" s="154"/>
      <c r="H673" s="156"/>
      <c r="I673" s="140"/>
      <c r="J673" s="140"/>
      <c r="K673" s="142"/>
      <c r="L673" s="142"/>
      <c r="M673" s="161"/>
    </row>
    <row r="674" s="75" customFormat="1" spans="1:13">
      <c r="A674" s="115"/>
      <c r="B674" s="152" t="s">
        <v>903</v>
      </c>
      <c r="C674" s="153">
        <v>87</v>
      </c>
      <c r="D674" s="100"/>
      <c r="E674" s="100"/>
      <c r="F674" s="100"/>
      <c r="G674" s="154"/>
      <c r="H674" s="156"/>
      <c r="I674" s="140"/>
      <c r="J674" s="140"/>
      <c r="K674" s="142"/>
      <c r="L674" s="142"/>
      <c r="M674" s="161"/>
    </row>
    <row r="675" s="75" customFormat="1" spans="1:13">
      <c r="A675" s="115"/>
      <c r="B675" s="152" t="s">
        <v>904</v>
      </c>
      <c r="C675" s="153">
        <v>96.6666666666667</v>
      </c>
      <c r="D675" s="100"/>
      <c r="E675" s="100"/>
      <c r="F675" s="100"/>
      <c r="G675" s="154"/>
      <c r="H675" s="156"/>
      <c r="I675" s="140"/>
      <c r="J675" s="140"/>
      <c r="K675" s="142"/>
      <c r="L675" s="142"/>
      <c r="M675" s="161"/>
    </row>
    <row r="676" s="75" customFormat="1" spans="1:13">
      <c r="A676" s="157"/>
      <c r="B676" s="152" t="s">
        <v>905</v>
      </c>
      <c r="C676" s="153">
        <v>90</v>
      </c>
      <c r="D676" s="100"/>
      <c r="E676" s="100"/>
      <c r="F676" s="100"/>
      <c r="G676" s="154"/>
      <c r="H676" s="158"/>
      <c r="I676" s="143"/>
      <c r="J676" s="143"/>
      <c r="K676" s="144"/>
      <c r="L676" s="144"/>
      <c r="M676" s="162"/>
    </row>
    <row r="677" s="75" customFormat="1" spans="1:13">
      <c r="A677" s="114" t="s">
        <v>76</v>
      </c>
      <c r="B677" s="152" t="s">
        <v>800</v>
      </c>
      <c r="C677" s="159">
        <v>94.9</v>
      </c>
      <c r="D677" s="143"/>
      <c r="E677" s="143"/>
      <c r="F677" s="143"/>
      <c r="G677" s="154"/>
      <c r="H677" s="156">
        <f>COUNT(C677:C690)</f>
        <v>14</v>
      </c>
      <c r="I677" s="140">
        <f>COUNTIF(C677:C690,"&gt;=95")</f>
        <v>7</v>
      </c>
      <c r="J677" s="140">
        <f>COUNTIF(C677:C690,"&lt;85")</f>
        <v>0</v>
      </c>
      <c r="K677" s="142">
        <f>I677/H677</f>
        <v>0.5</v>
      </c>
      <c r="L677" s="142">
        <f>J677/H677</f>
        <v>0</v>
      </c>
      <c r="M677" s="161">
        <f>K677*60+40</f>
        <v>70</v>
      </c>
    </row>
    <row r="678" s="75" customFormat="1" spans="1:13">
      <c r="A678" s="115"/>
      <c r="B678" s="152" t="s">
        <v>899</v>
      </c>
      <c r="C678" s="159">
        <v>96.6666666666667</v>
      </c>
      <c r="D678" s="143"/>
      <c r="E678" s="143"/>
      <c r="F678" s="143"/>
      <c r="G678" s="154"/>
      <c r="H678" s="156"/>
      <c r="I678" s="140"/>
      <c r="J678" s="140"/>
      <c r="K678" s="142"/>
      <c r="L678" s="142"/>
      <c r="M678" s="161"/>
    </row>
    <row r="679" s="75" customFormat="1" spans="1:13">
      <c r="A679" s="115"/>
      <c r="B679" s="152" t="s">
        <v>906</v>
      </c>
      <c r="C679" s="159">
        <v>90</v>
      </c>
      <c r="D679" s="143"/>
      <c r="E679" s="143"/>
      <c r="F679" s="143"/>
      <c r="G679" s="154"/>
      <c r="H679" s="156"/>
      <c r="I679" s="140"/>
      <c r="J679" s="140"/>
      <c r="K679" s="142"/>
      <c r="L679" s="142"/>
      <c r="M679" s="161"/>
    </row>
    <row r="680" s="75" customFormat="1" spans="1:13">
      <c r="A680" s="115"/>
      <c r="B680" s="152" t="s">
        <v>849</v>
      </c>
      <c r="C680" s="159">
        <v>94.6666666666667</v>
      </c>
      <c r="D680" s="143"/>
      <c r="E680" s="143"/>
      <c r="F680" s="143"/>
      <c r="G680" s="154"/>
      <c r="H680" s="156"/>
      <c r="I680" s="140"/>
      <c r="J680" s="140"/>
      <c r="K680" s="142"/>
      <c r="L680" s="142"/>
      <c r="M680" s="161"/>
    </row>
    <row r="681" s="75" customFormat="1" spans="1:13">
      <c r="A681" s="115"/>
      <c r="B681" s="152" t="s">
        <v>907</v>
      </c>
      <c r="C681" s="153">
        <v>92.6666666666667</v>
      </c>
      <c r="D681" s="143"/>
      <c r="E681" s="143"/>
      <c r="F681" s="143"/>
      <c r="G681" s="154"/>
      <c r="H681" s="156"/>
      <c r="I681" s="140"/>
      <c r="J681" s="140"/>
      <c r="K681" s="142"/>
      <c r="L681" s="142"/>
      <c r="M681" s="161"/>
    </row>
    <row r="682" s="75" customFormat="1" spans="1:13">
      <c r="A682" s="115"/>
      <c r="B682" s="152" t="s">
        <v>908</v>
      </c>
      <c r="C682" s="153">
        <v>97.3333333333333</v>
      </c>
      <c r="D682" s="143"/>
      <c r="E682" s="143"/>
      <c r="F682" s="143"/>
      <c r="G682" s="154"/>
      <c r="H682" s="156"/>
      <c r="I682" s="140"/>
      <c r="J682" s="140"/>
      <c r="K682" s="142"/>
      <c r="L682" s="142"/>
      <c r="M682" s="161"/>
    </row>
    <row r="683" s="75" customFormat="1" spans="1:13">
      <c r="A683" s="115"/>
      <c r="B683" s="152" t="s">
        <v>909</v>
      </c>
      <c r="C683" s="153">
        <v>368</v>
      </c>
      <c r="D683" s="143"/>
      <c r="E683" s="143"/>
      <c r="F683" s="143"/>
      <c r="G683" s="154"/>
      <c r="H683" s="156"/>
      <c r="I683" s="140"/>
      <c r="J683" s="140"/>
      <c r="K683" s="142"/>
      <c r="L683" s="142"/>
      <c r="M683" s="161"/>
    </row>
    <row r="684" s="75" customFormat="1" spans="1:13">
      <c r="A684" s="115"/>
      <c r="B684" s="152" t="s">
        <v>910</v>
      </c>
      <c r="C684" s="153">
        <v>96</v>
      </c>
      <c r="D684" s="143"/>
      <c r="E684" s="143"/>
      <c r="F684" s="143"/>
      <c r="G684" s="154"/>
      <c r="H684" s="156"/>
      <c r="I684" s="140"/>
      <c r="J684" s="140"/>
      <c r="K684" s="142"/>
      <c r="L684" s="142"/>
      <c r="M684" s="161"/>
    </row>
    <row r="685" s="75" customFormat="1" spans="1:13">
      <c r="A685" s="115"/>
      <c r="B685" s="152" t="s">
        <v>911</v>
      </c>
      <c r="C685" s="153">
        <v>96</v>
      </c>
      <c r="D685" s="140"/>
      <c r="E685" s="140"/>
      <c r="F685" s="140"/>
      <c r="G685" s="154"/>
      <c r="H685" s="156"/>
      <c r="I685" s="140"/>
      <c r="J685" s="140"/>
      <c r="K685" s="142"/>
      <c r="L685" s="142"/>
      <c r="M685" s="161"/>
    </row>
    <row r="686" s="75" customFormat="1" spans="1:13">
      <c r="A686" s="115"/>
      <c r="B686" s="152" t="s">
        <v>912</v>
      </c>
      <c r="C686" s="153">
        <v>93.3333333333333</v>
      </c>
      <c r="D686" s="100"/>
      <c r="E686" s="100"/>
      <c r="F686" s="100"/>
      <c r="G686" s="154"/>
      <c r="H686" s="156"/>
      <c r="I686" s="140"/>
      <c r="J686" s="140"/>
      <c r="K686" s="142"/>
      <c r="L686" s="142"/>
      <c r="M686" s="161"/>
    </row>
    <row r="687" s="75" customFormat="1" spans="1:13">
      <c r="A687" s="115"/>
      <c r="B687" s="152" t="s">
        <v>913</v>
      </c>
      <c r="C687" s="153">
        <v>93.3333333333333</v>
      </c>
      <c r="D687" s="100"/>
      <c r="E687" s="100"/>
      <c r="F687" s="100"/>
      <c r="G687" s="154"/>
      <c r="H687" s="156"/>
      <c r="I687" s="140"/>
      <c r="J687" s="140"/>
      <c r="K687" s="142"/>
      <c r="L687" s="142"/>
      <c r="M687" s="161"/>
    </row>
    <row r="688" s="75" customFormat="1" spans="1:13">
      <c r="A688" s="115"/>
      <c r="B688" s="152" t="s">
        <v>914</v>
      </c>
      <c r="C688" s="153">
        <v>94.6666666666667</v>
      </c>
      <c r="D688" s="100"/>
      <c r="E688" s="100"/>
      <c r="F688" s="100"/>
      <c r="G688" s="154"/>
      <c r="H688" s="156"/>
      <c r="I688" s="140"/>
      <c r="J688" s="140"/>
      <c r="K688" s="142"/>
      <c r="L688" s="142"/>
      <c r="M688" s="161"/>
    </row>
    <row r="689" s="75" customFormat="1" spans="1:13">
      <c r="A689" s="115"/>
      <c r="B689" s="152" t="s">
        <v>915</v>
      </c>
      <c r="C689" s="153">
        <v>98.6666666666667</v>
      </c>
      <c r="D689" s="100"/>
      <c r="E689" s="100"/>
      <c r="F689" s="100"/>
      <c r="G689" s="154"/>
      <c r="H689" s="156"/>
      <c r="I689" s="140"/>
      <c r="J689" s="140"/>
      <c r="K689" s="142"/>
      <c r="L689" s="142"/>
      <c r="M689" s="161"/>
    </row>
    <row r="690" s="75" customFormat="1" spans="1:13">
      <c r="A690" s="157"/>
      <c r="B690" s="152" t="s">
        <v>916</v>
      </c>
      <c r="C690" s="153">
        <v>96</v>
      </c>
      <c r="D690" s="100"/>
      <c r="E690" s="100"/>
      <c r="F690" s="100"/>
      <c r="G690" s="154"/>
      <c r="H690" s="158"/>
      <c r="I690" s="143"/>
      <c r="J690" s="143"/>
      <c r="K690" s="144"/>
      <c r="L690" s="144"/>
      <c r="M690" s="162"/>
    </row>
    <row r="691" s="75" customFormat="1" spans="1:13">
      <c r="A691" s="114" t="s">
        <v>77</v>
      </c>
      <c r="B691" s="152" t="s">
        <v>800</v>
      </c>
      <c r="C691" s="153">
        <v>95</v>
      </c>
      <c r="D691" s="120"/>
      <c r="E691" s="100"/>
      <c r="F691" s="100"/>
      <c r="G691" s="154"/>
      <c r="H691" s="155">
        <f>COUNT(C691:C704)</f>
        <v>14</v>
      </c>
      <c r="I691" s="139">
        <f>COUNTIF(C691:C704,"&gt;=95")</f>
        <v>5</v>
      </c>
      <c r="J691" s="139">
        <f>COUNTIF(C691:C704,"&lt;85")</f>
        <v>0</v>
      </c>
      <c r="K691" s="141">
        <f>I691/H691</f>
        <v>0.357142857142857</v>
      </c>
      <c r="L691" s="141">
        <f>J691/H691</f>
        <v>0</v>
      </c>
      <c r="M691" s="160">
        <f>K691*60+40</f>
        <v>61.4285714285714</v>
      </c>
    </row>
    <row r="692" s="75" customFormat="1" spans="1:13">
      <c r="A692" s="115"/>
      <c r="B692" s="152" t="s">
        <v>899</v>
      </c>
      <c r="C692" s="153">
        <v>96.6666666666667</v>
      </c>
      <c r="D692" s="120"/>
      <c r="E692" s="100"/>
      <c r="F692" s="100"/>
      <c r="G692" s="154"/>
      <c r="H692" s="156"/>
      <c r="I692" s="140"/>
      <c r="J692" s="140"/>
      <c r="K692" s="142"/>
      <c r="L692" s="142"/>
      <c r="M692" s="161"/>
    </row>
    <row r="693" s="75" customFormat="1" spans="1:13">
      <c r="A693" s="115"/>
      <c r="B693" s="152" t="s">
        <v>849</v>
      </c>
      <c r="C693" s="153">
        <v>94.6666666666667</v>
      </c>
      <c r="D693" s="120"/>
      <c r="E693" s="100"/>
      <c r="F693" s="100"/>
      <c r="G693" s="154"/>
      <c r="H693" s="156"/>
      <c r="I693" s="140"/>
      <c r="J693" s="140"/>
      <c r="K693" s="142"/>
      <c r="L693" s="142"/>
      <c r="M693" s="161"/>
    </row>
    <row r="694" s="75" customFormat="1" spans="1:13">
      <c r="A694" s="115"/>
      <c r="B694" s="152" t="s">
        <v>917</v>
      </c>
      <c r="C694" s="153">
        <v>98</v>
      </c>
      <c r="D694" s="120"/>
      <c r="E694" s="100"/>
      <c r="F694" s="100"/>
      <c r="G694" s="154"/>
      <c r="H694" s="156"/>
      <c r="I694" s="140"/>
      <c r="J694" s="140"/>
      <c r="K694" s="142"/>
      <c r="L694" s="142"/>
      <c r="M694" s="161"/>
    </row>
    <row r="695" s="75" customFormat="1" spans="1:13">
      <c r="A695" s="115"/>
      <c r="B695" s="152" t="s">
        <v>918</v>
      </c>
      <c r="C695" s="153">
        <v>94</v>
      </c>
      <c r="D695" s="120"/>
      <c r="E695" s="100"/>
      <c r="F695" s="100"/>
      <c r="G695" s="154"/>
      <c r="H695" s="156"/>
      <c r="I695" s="140"/>
      <c r="J695" s="140"/>
      <c r="K695" s="142"/>
      <c r="L695" s="142"/>
      <c r="M695" s="161"/>
    </row>
    <row r="696" s="75" customFormat="1" spans="1:13">
      <c r="A696" s="115"/>
      <c r="B696" s="152" t="s">
        <v>919</v>
      </c>
      <c r="C696" s="153">
        <v>92</v>
      </c>
      <c r="D696" s="120"/>
      <c r="E696" s="100"/>
      <c r="F696" s="100"/>
      <c r="G696" s="154"/>
      <c r="H696" s="156"/>
      <c r="I696" s="140"/>
      <c r="J696" s="140"/>
      <c r="K696" s="142"/>
      <c r="L696" s="142"/>
      <c r="M696" s="161"/>
    </row>
    <row r="697" s="75" customFormat="1" spans="1:13">
      <c r="A697" s="115"/>
      <c r="B697" s="152" t="s">
        <v>920</v>
      </c>
      <c r="C697" s="153">
        <v>96</v>
      </c>
      <c r="D697" s="120"/>
      <c r="E697" s="100"/>
      <c r="F697" s="100"/>
      <c r="G697" s="154"/>
      <c r="H697" s="156"/>
      <c r="I697" s="140"/>
      <c r="J697" s="140"/>
      <c r="K697" s="142"/>
      <c r="L697" s="142"/>
      <c r="M697" s="161"/>
    </row>
    <row r="698" s="75" customFormat="1" spans="1:13">
      <c r="A698" s="115"/>
      <c r="B698" s="152" t="s">
        <v>921</v>
      </c>
      <c r="C698" s="153">
        <v>88.3333333333333</v>
      </c>
      <c r="D698" s="120"/>
      <c r="E698" s="100"/>
      <c r="F698" s="100"/>
      <c r="G698" s="154"/>
      <c r="H698" s="156"/>
      <c r="I698" s="140"/>
      <c r="J698" s="140"/>
      <c r="K698" s="142"/>
      <c r="L698" s="142"/>
      <c r="M698" s="161"/>
    </row>
    <row r="699" s="75" customFormat="1" spans="1:13">
      <c r="A699" s="115"/>
      <c r="B699" s="152" t="s">
        <v>922</v>
      </c>
      <c r="C699" s="153">
        <v>94</v>
      </c>
      <c r="D699" s="120"/>
      <c r="E699" s="100"/>
      <c r="F699" s="100"/>
      <c r="G699" s="154"/>
      <c r="H699" s="156"/>
      <c r="I699" s="140"/>
      <c r="J699" s="140"/>
      <c r="K699" s="142"/>
      <c r="L699" s="142"/>
      <c r="M699" s="161"/>
    </row>
    <row r="700" s="75" customFormat="1" spans="1:13">
      <c r="A700" s="115"/>
      <c r="B700" s="152" t="s">
        <v>923</v>
      </c>
      <c r="C700" s="153">
        <v>93.3333333333333</v>
      </c>
      <c r="D700" s="120"/>
      <c r="E700" s="100"/>
      <c r="F700" s="100"/>
      <c r="G700" s="154"/>
      <c r="H700" s="156"/>
      <c r="I700" s="140"/>
      <c r="J700" s="140"/>
      <c r="K700" s="142"/>
      <c r="L700" s="142"/>
      <c r="M700" s="161"/>
    </row>
    <row r="701" s="75" customFormat="1" spans="1:13">
      <c r="A701" s="115"/>
      <c r="B701" s="152" t="s">
        <v>924</v>
      </c>
      <c r="C701" s="153">
        <v>93.3333333333333</v>
      </c>
      <c r="D701" s="120"/>
      <c r="E701" s="100"/>
      <c r="F701" s="100"/>
      <c r="G701" s="154"/>
      <c r="H701" s="156"/>
      <c r="I701" s="140"/>
      <c r="J701" s="140"/>
      <c r="K701" s="142"/>
      <c r="L701" s="142"/>
      <c r="M701" s="161"/>
    </row>
    <row r="702" s="75" customFormat="1" spans="1:13">
      <c r="A702" s="115"/>
      <c r="B702" s="152" t="s">
        <v>925</v>
      </c>
      <c r="C702" s="153">
        <v>96</v>
      </c>
      <c r="D702" s="120"/>
      <c r="E702" s="100"/>
      <c r="F702" s="100"/>
      <c r="G702" s="154"/>
      <c r="H702" s="156"/>
      <c r="I702" s="140"/>
      <c r="J702" s="140"/>
      <c r="K702" s="142"/>
      <c r="L702" s="142"/>
      <c r="M702" s="161"/>
    </row>
    <row r="703" s="75" customFormat="1" spans="1:13">
      <c r="A703" s="115"/>
      <c r="B703" s="152" t="s">
        <v>926</v>
      </c>
      <c r="C703" s="153">
        <v>90.6666666666667</v>
      </c>
      <c r="D703" s="120"/>
      <c r="E703" s="100"/>
      <c r="F703" s="100"/>
      <c r="G703" s="154"/>
      <c r="H703" s="156"/>
      <c r="I703" s="140"/>
      <c r="J703" s="140"/>
      <c r="K703" s="142"/>
      <c r="L703" s="142"/>
      <c r="M703" s="161"/>
    </row>
    <row r="704" s="75" customFormat="1" spans="1:13">
      <c r="A704" s="157"/>
      <c r="B704" s="152" t="s">
        <v>907</v>
      </c>
      <c r="C704" s="153">
        <v>92.6666666666667</v>
      </c>
      <c r="D704" s="120"/>
      <c r="E704" s="100"/>
      <c r="F704" s="100"/>
      <c r="G704" s="154"/>
      <c r="H704" s="158"/>
      <c r="I704" s="143"/>
      <c r="J704" s="143"/>
      <c r="K704" s="144"/>
      <c r="L704" s="144"/>
      <c r="M704" s="162"/>
    </row>
    <row r="705" s="74" customFormat="1" spans="1:14">
      <c r="A705" s="163" t="s">
        <v>79</v>
      </c>
      <c r="B705" s="164" t="s">
        <v>927</v>
      </c>
      <c r="C705" s="165"/>
      <c r="D705" s="166"/>
      <c r="E705" s="166"/>
      <c r="F705" s="166"/>
      <c r="G705" s="166"/>
      <c r="H705" s="167"/>
      <c r="I705" s="166"/>
      <c r="J705" s="166"/>
      <c r="K705" s="184"/>
      <c r="L705" s="184"/>
      <c r="M705" s="180"/>
      <c r="N705" s="75"/>
    </row>
    <row r="706" s="74" customFormat="1" spans="1:14">
      <c r="A706" s="163"/>
      <c r="B706" s="164" t="s">
        <v>928</v>
      </c>
      <c r="C706" s="165"/>
      <c r="D706" s="166"/>
      <c r="E706" s="166"/>
      <c r="F706" s="166"/>
      <c r="G706" s="166"/>
      <c r="H706" s="167"/>
      <c r="I706" s="166"/>
      <c r="J706" s="166"/>
      <c r="K706" s="184"/>
      <c r="L706" s="184"/>
      <c r="M706" s="180"/>
      <c r="N706" s="75"/>
    </row>
    <row r="707" s="74" customFormat="1" spans="1:14">
      <c r="A707" s="163"/>
      <c r="B707" s="164" t="s">
        <v>929</v>
      </c>
      <c r="C707" s="165"/>
      <c r="D707" s="166"/>
      <c r="E707" s="166"/>
      <c r="F707" s="166"/>
      <c r="G707" s="166"/>
      <c r="H707" s="167"/>
      <c r="I707" s="166"/>
      <c r="J707" s="166"/>
      <c r="K707" s="184"/>
      <c r="L707" s="184"/>
      <c r="M707" s="180"/>
      <c r="N707" s="75"/>
    </row>
    <row r="708" s="74" customFormat="1" spans="1:14">
      <c r="A708" s="163"/>
      <c r="B708" s="164" t="s">
        <v>930</v>
      </c>
      <c r="C708" s="165"/>
      <c r="D708" s="166"/>
      <c r="E708" s="166"/>
      <c r="F708" s="166"/>
      <c r="G708" s="166"/>
      <c r="H708" s="167"/>
      <c r="I708" s="166"/>
      <c r="J708" s="166"/>
      <c r="K708" s="184"/>
      <c r="L708" s="184"/>
      <c r="M708" s="180"/>
      <c r="N708" s="75"/>
    </row>
    <row r="709" s="74" customFormat="1" spans="1:14">
      <c r="A709" s="163"/>
      <c r="B709" s="164" t="s">
        <v>931</v>
      </c>
      <c r="C709" s="165"/>
      <c r="D709" s="166"/>
      <c r="E709" s="166"/>
      <c r="F709" s="166"/>
      <c r="G709" s="166"/>
      <c r="H709" s="167"/>
      <c r="I709" s="166"/>
      <c r="J709" s="166"/>
      <c r="K709" s="184"/>
      <c r="L709" s="184"/>
      <c r="M709" s="180"/>
      <c r="N709" s="75"/>
    </row>
    <row r="710" s="74" customFormat="1" spans="1:14">
      <c r="A710" s="163"/>
      <c r="B710" s="164" t="s">
        <v>932</v>
      </c>
      <c r="C710" s="165"/>
      <c r="D710" s="166"/>
      <c r="E710" s="166"/>
      <c r="F710" s="166"/>
      <c r="G710" s="166"/>
      <c r="H710" s="167"/>
      <c r="I710" s="166"/>
      <c r="J710" s="166"/>
      <c r="K710" s="184"/>
      <c r="L710" s="184"/>
      <c r="M710" s="180"/>
      <c r="N710" s="75"/>
    </row>
    <row r="711" s="74" customFormat="1" spans="1:14">
      <c r="A711" s="168" t="s">
        <v>80</v>
      </c>
      <c r="B711" s="164" t="s">
        <v>933</v>
      </c>
      <c r="C711" s="165"/>
      <c r="D711" s="166"/>
      <c r="E711" s="166"/>
      <c r="F711" s="166"/>
      <c r="G711" s="166"/>
      <c r="H711" s="169"/>
      <c r="I711" s="174"/>
      <c r="J711" s="174"/>
      <c r="K711" s="185"/>
      <c r="L711" s="185"/>
      <c r="M711" s="186"/>
      <c r="N711" s="75"/>
    </row>
    <row r="712" s="74" customFormat="1" spans="1:14">
      <c r="A712" s="170"/>
      <c r="B712" s="164" t="s">
        <v>934</v>
      </c>
      <c r="C712" s="165"/>
      <c r="D712" s="166"/>
      <c r="E712" s="166"/>
      <c r="F712" s="166"/>
      <c r="G712" s="166"/>
      <c r="H712" s="171"/>
      <c r="I712" s="175"/>
      <c r="J712" s="175"/>
      <c r="K712" s="187"/>
      <c r="L712" s="187"/>
      <c r="M712" s="188"/>
      <c r="N712" s="75"/>
    </row>
    <row r="713" s="74" customFormat="1" spans="1:14">
      <c r="A713" s="170"/>
      <c r="B713" s="164" t="s">
        <v>935</v>
      </c>
      <c r="C713" s="165"/>
      <c r="D713" s="166"/>
      <c r="E713" s="166"/>
      <c r="F713" s="166"/>
      <c r="G713" s="166"/>
      <c r="H713" s="171"/>
      <c r="I713" s="175"/>
      <c r="J713" s="175"/>
      <c r="K713" s="187"/>
      <c r="L713" s="187"/>
      <c r="M713" s="188"/>
      <c r="N713" s="75"/>
    </row>
    <row r="714" s="74" customFormat="1" spans="1:14">
      <c r="A714" s="170"/>
      <c r="B714" s="164" t="s">
        <v>936</v>
      </c>
      <c r="C714" s="165"/>
      <c r="D714" s="166"/>
      <c r="E714" s="166"/>
      <c r="F714" s="166"/>
      <c r="G714" s="166"/>
      <c r="H714" s="171"/>
      <c r="I714" s="175"/>
      <c r="J714" s="175"/>
      <c r="K714" s="187"/>
      <c r="L714" s="187"/>
      <c r="M714" s="188"/>
      <c r="N714" s="75"/>
    </row>
    <row r="715" s="74" customFormat="1" spans="1:14">
      <c r="A715" s="170"/>
      <c r="B715" s="164" t="s">
        <v>937</v>
      </c>
      <c r="C715" s="165"/>
      <c r="D715" s="166"/>
      <c r="E715" s="166"/>
      <c r="F715" s="166"/>
      <c r="G715" s="166"/>
      <c r="H715" s="171"/>
      <c r="I715" s="175"/>
      <c r="J715" s="175"/>
      <c r="K715" s="187"/>
      <c r="L715" s="187"/>
      <c r="M715" s="188"/>
      <c r="N715" s="75"/>
    </row>
    <row r="716" s="74" customFormat="1" spans="1:14">
      <c r="A716" s="170"/>
      <c r="B716" s="164" t="s">
        <v>938</v>
      </c>
      <c r="C716" s="165"/>
      <c r="D716" s="166"/>
      <c r="E716" s="166"/>
      <c r="F716" s="166"/>
      <c r="G716" s="166"/>
      <c r="H716" s="171"/>
      <c r="I716" s="175"/>
      <c r="J716" s="175"/>
      <c r="K716" s="187"/>
      <c r="L716" s="187"/>
      <c r="M716" s="188"/>
      <c r="N716" s="75"/>
    </row>
    <row r="717" s="74" customFormat="1" spans="1:14">
      <c r="A717" s="170"/>
      <c r="B717" s="164" t="s">
        <v>939</v>
      </c>
      <c r="C717" s="165"/>
      <c r="D717" s="166"/>
      <c r="E717" s="166"/>
      <c r="F717" s="166"/>
      <c r="G717" s="166"/>
      <c r="H717" s="171"/>
      <c r="I717" s="175"/>
      <c r="J717" s="175"/>
      <c r="K717" s="187"/>
      <c r="L717" s="187"/>
      <c r="M717" s="188"/>
      <c r="N717" s="75"/>
    </row>
    <row r="718" s="74" customFormat="1" spans="1:14">
      <c r="A718" s="172"/>
      <c r="B718" s="164" t="s">
        <v>940</v>
      </c>
      <c r="C718" s="165"/>
      <c r="D718" s="166"/>
      <c r="E718" s="166"/>
      <c r="F718" s="166"/>
      <c r="G718" s="166"/>
      <c r="H718" s="173"/>
      <c r="I718" s="189"/>
      <c r="J718" s="189"/>
      <c r="K718" s="190"/>
      <c r="L718" s="190"/>
      <c r="M718" s="191"/>
      <c r="N718" s="75"/>
    </row>
    <row r="719" s="74" customFormat="1" spans="1:14">
      <c r="A719" s="168" t="s">
        <v>81</v>
      </c>
      <c r="B719" s="164" t="s">
        <v>941</v>
      </c>
      <c r="C719" s="165"/>
      <c r="D719" s="166"/>
      <c r="E719" s="166"/>
      <c r="F719" s="166"/>
      <c r="G719" s="166"/>
      <c r="H719" s="169"/>
      <c r="I719" s="174"/>
      <c r="J719" s="174"/>
      <c r="K719" s="185"/>
      <c r="L719" s="185"/>
      <c r="M719" s="186"/>
      <c r="N719" s="75"/>
    </row>
    <row r="720" s="74" customFormat="1" spans="1:14">
      <c r="A720" s="170"/>
      <c r="B720" s="164" t="s">
        <v>515</v>
      </c>
      <c r="C720" s="165"/>
      <c r="D720" s="166"/>
      <c r="E720" s="166"/>
      <c r="F720" s="166"/>
      <c r="G720" s="166"/>
      <c r="H720" s="171"/>
      <c r="I720" s="175"/>
      <c r="J720" s="175"/>
      <c r="K720" s="187"/>
      <c r="L720" s="187"/>
      <c r="M720" s="188"/>
      <c r="N720" s="75"/>
    </row>
    <row r="721" s="74" customFormat="1" spans="1:14">
      <c r="A721" s="170"/>
      <c r="B721" s="164" t="s">
        <v>570</v>
      </c>
      <c r="C721" s="165"/>
      <c r="D721" s="166"/>
      <c r="E721" s="166"/>
      <c r="F721" s="166"/>
      <c r="G721" s="166"/>
      <c r="H721" s="171"/>
      <c r="I721" s="175"/>
      <c r="J721" s="175"/>
      <c r="K721" s="187"/>
      <c r="L721" s="187"/>
      <c r="M721" s="188"/>
      <c r="N721" s="75"/>
    </row>
    <row r="722" s="74" customFormat="1" spans="1:14">
      <c r="A722" s="170"/>
      <c r="B722" s="164" t="s">
        <v>571</v>
      </c>
      <c r="C722" s="165"/>
      <c r="D722" s="166"/>
      <c r="E722" s="166"/>
      <c r="F722" s="166"/>
      <c r="G722" s="166"/>
      <c r="H722" s="171"/>
      <c r="I722" s="175"/>
      <c r="J722" s="175"/>
      <c r="K722" s="187"/>
      <c r="L722" s="187"/>
      <c r="M722" s="188"/>
      <c r="N722" s="75"/>
    </row>
    <row r="723" s="74" customFormat="1" spans="1:14">
      <c r="A723" s="170"/>
      <c r="B723" s="164" t="s">
        <v>572</v>
      </c>
      <c r="C723" s="165"/>
      <c r="D723" s="166"/>
      <c r="E723" s="166"/>
      <c r="F723" s="166"/>
      <c r="G723" s="166"/>
      <c r="H723" s="171"/>
      <c r="I723" s="175"/>
      <c r="J723" s="175"/>
      <c r="K723" s="187"/>
      <c r="L723" s="187"/>
      <c r="M723" s="188"/>
      <c r="N723" s="75"/>
    </row>
    <row r="724" s="74" customFormat="1" spans="1:14">
      <c r="A724" s="170"/>
      <c r="B724" s="164" t="s">
        <v>573</v>
      </c>
      <c r="C724" s="165"/>
      <c r="D724" s="166"/>
      <c r="E724" s="166"/>
      <c r="F724" s="166"/>
      <c r="G724" s="166"/>
      <c r="H724" s="171"/>
      <c r="I724" s="175"/>
      <c r="J724" s="175"/>
      <c r="K724" s="187"/>
      <c r="L724" s="187"/>
      <c r="M724" s="188"/>
      <c r="N724" s="75"/>
    </row>
    <row r="725" s="74" customFormat="1" spans="1:14">
      <c r="A725" s="170"/>
      <c r="B725" s="164" t="s">
        <v>574</v>
      </c>
      <c r="C725" s="165"/>
      <c r="D725" s="166"/>
      <c r="E725" s="166"/>
      <c r="F725" s="166"/>
      <c r="G725" s="166"/>
      <c r="H725" s="171"/>
      <c r="I725" s="175"/>
      <c r="J725" s="175"/>
      <c r="K725" s="187"/>
      <c r="L725" s="187"/>
      <c r="M725" s="188"/>
      <c r="N725" s="75"/>
    </row>
    <row r="726" s="74" customFormat="1" spans="1:14">
      <c r="A726" s="170"/>
      <c r="B726" s="164" t="s">
        <v>575</v>
      </c>
      <c r="C726" s="165"/>
      <c r="D726" s="166"/>
      <c r="E726" s="166"/>
      <c r="F726" s="166"/>
      <c r="G726" s="166"/>
      <c r="H726" s="171"/>
      <c r="I726" s="175"/>
      <c r="J726" s="175"/>
      <c r="K726" s="187"/>
      <c r="L726" s="187"/>
      <c r="M726" s="188"/>
      <c r="N726" s="75"/>
    </row>
    <row r="727" s="74" customFormat="1" ht="15" customHeight="1" spans="1:14">
      <c r="A727" s="174" t="s">
        <v>82</v>
      </c>
      <c r="B727" s="164" t="s">
        <v>942</v>
      </c>
      <c r="C727" s="165"/>
      <c r="D727" s="166"/>
      <c r="E727" s="166"/>
      <c r="F727" s="166"/>
      <c r="G727" s="166"/>
      <c r="H727" s="169"/>
      <c r="I727" s="174"/>
      <c r="J727" s="174"/>
      <c r="K727" s="185"/>
      <c r="L727" s="185"/>
      <c r="M727" s="186"/>
      <c r="N727" s="75"/>
    </row>
    <row r="728" s="74" customFormat="1" spans="1:14">
      <c r="A728" s="175"/>
      <c r="B728" s="164" t="s">
        <v>445</v>
      </c>
      <c r="C728" s="165"/>
      <c r="D728" s="166"/>
      <c r="E728" s="166"/>
      <c r="F728" s="166"/>
      <c r="G728" s="166"/>
      <c r="H728" s="171"/>
      <c r="I728" s="175"/>
      <c r="J728" s="175"/>
      <c r="K728" s="187"/>
      <c r="L728" s="187"/>
      <c r="M728" s="188"/>
      <c r="N728" s="75"/>
    </row>
    <row r="729" s="74" customFormat="1" spans="1:14">
      <c r="A729" s="175"/>
      <c r="B729" s="164" t="s">
        <v>448</v>
      </c>
      <c r="C729" s="165"/>
      <c r="D729" s="166"/>
      <c r="E729" s="166"/>
      <c r="F729" s="166"/>
      <c r="G729" s="166"/>
      <c r="H729" s="171"/>
      <c r="I729" s="175"/>
      <c r="J729" s="175"/>
      <c r="K729" s="187"/>
      <c r="L729" s="187"/>
      <c r="M729" s="188"/>
      <c r="N729" s="75"/>
    </row>
    <row r="730" s="74" customFormat="1" spans="1:14">
      <c r="A730" s="175"/>
      <c r="B730" s="164" t="s">
        <v>450</v>
      </c>
      <c r="C730" s="165"/>
      <c r="D730" s="166"/>
      <c r="E730" s="166"/>
      <c r="F730" s="166"/>
      <c r="G730" s="166"/>
      <c r="H730" s="171"/>
      <c r="I730" s="175"/>
      <c r="J730" s="175"/>
      <c r="K730" s="187"/>
      <c r="L730" s="187"/>
      <c r="M730" s="188"/>
      <c r="N730" s="75"/>
    </row>
    <row r="731" s="74" customFormat="1" spans="1:14">
      <c r="A731" s="168" t="s">
        <v>83</v>
      </c>
      <c r="B731" s="164" t="s">
        <v>941</v>
      </c>
      <c r="C731" s="165"/>
      <c r="D731" s="166"/>
      <c r="E731" s="166"/>
      <c r="F731" s="166"/>
      <c r="G731" s="166"/>
      <c r="H731" s="169"/>
      <c r="I731" s="174"/>
      <c r="J731" s="174"/>
      <c r="K731" s="185"/>
      <c r="L731" s="185"/>
      <c r="M731" s="186"/>
      <c r="N731" s="75"/>
    </row>
    <row r="732" s="74" customFormat="1" spans="1:14">
      <c r="A732" s="170"/>
      <c r="B732" s="166" t="s">
        <v>942</v>
      </c>
      <c r="C732" s="165"/>
      <c r="D732" s="166"/>
      <c r="E732" s="166"/>
      <c r="F732" s="166"/>
      <c r="G732" s="166"/>
      <c r="H732" s="171"/>
      <c r="I732" s="175"/>
      <c r="J732" s="175"/>
      <c r="K732" s="187"/>
      <c r="L732" s="187"/>
      <c r="M732" s="188"/>
      <c r="N732" s="75"/>
    </row>
    <row r="733" s="74" customFormat="1" spans="1:14">
      <c r="A733" s="170"/>
      <c r="B733" s="164" t="s">
        <v>561</v>
      </c>
      <c r="C733" s="165"/>
      <c r="D733" s="166"/>
      <c r="E733" s="166"/>
      <c r="F733" s="166"/>
      <c r="G733" s="166"/>
      <c r="H733" s="171"/>
      <c r="I733" s="175"/>
      <c r="J733" s="175"/>
      <c r="K733" s="187"/>
      <c r="L733" s="187"/>
      <c r="M733" s="188"/>
      <c r="N733" s="75"/>
    </row>
    <row r="734" s="74" customFormat="1" spans="1:14">
      <c r="A734" s="170"/>
      <c r="B734" s="164" t="s">
        <v>562</v>
      </c>
      <c r="C734" s="165"/>
      <c r="D734" s="166"/>
      <c r="E734" s="166"/>
      <c r="F734" s="166"/>
      <c r="G734" s="166"/>
      <c r="H734" s="171"/>
      <c r="I734" s="175"/>
      <c r="J734" s="175"/>
      <c r="K734" s="187"/>
      <c r="L734" s="187"/>
      <c r="M734" s="188"/>
      <c r="N734" s="75"/>
    </row>
    <row r="735" s="74" customFormat="1" spans="1:14">
      <c r="A735" s="170"/>
      <c r="B735" s="164" t="s">
        <v>563</v>
      </c>
      <c r="C735" s="165"/>
      <c r="D735" s="166"/>
      <c r="E735" s="166"/>
      <c r="F735" s="166"/>
      <c r="G735" s="166"/>
      <c r="H735" s="171"/>
      <c r="I735" s="175"/>
      <c r="J735" s="175"/>
      <c r="K735" s="187"/>
      <c r="L735" s="187"/>
      <c r="M735" s="188"/>
      <c r="N735" s="75"/>
    </row>
    <row r="736" s="74" customFormat="1" spans="1:14">
      <c r="A736" s="170"/>
      <c r="B736" s="164" t="s">
        <v>564</v>
      </c>
      <c r="C736" s="165"/>
      <c r="D736" s="166"/>
      <c r="E736" s="166"/>
      <c r="F736" s="166"/>
      <c r="G736" s="166"/>
      <c r="H736" s="171"/>
      <c r="I736" s="175"/>
      <c r="J736" s="175"/>
      <c r="K736" s="187"/>
      <c r="L736" s="187"/>
      <c r="M736" s="188"/>
      <c r="N736" s="75"/>
    </row>
    <row r="737" s="74" customFormat="1" spans="1:14">
      <c r="A737" s="170"/>
      <c r="B737" s="164" t="s">
        <v>565</v>
      </c>
      <c r="C737" s="165"/>
      <c r="D737" s="166"/>
      <c r="E737" s="166"/>
      <c r="F737" s="166"/>
      <c r="G737" s="166"/>
      <c r="H737" s="171"/>
      <c r="I737" s="175"/>
      <c r="J737" s="175"/>
      <c r="K737" s="187"/>
      <c r="L737" s="187"/>
      <c r="M737" s="188"/>
      <c r="N737" s="75"/>
    </row>
    <row r="738" s="74" customFormat="1" spans="1:14">
      <c r="A738" s="170"/>
      <c r="B738" s="164" t="s">
        <v>566</v>
      </c>
      <c r="C738" s="165"/>
      <c r="D738" s="166"/>
      <c r="E738" s="166"/>
      <c r="F738" s="166"/>
      <c r="G738" s="166"/>
      <c r="H738" s="171"/>
      <c r="I738" s="175"/>
      <c r="J738" s="175"/>
      <c r="K738" s="187"/>
      <c r="L738" s="187"/>
      <c r="M738" s="188"/>
      <c r="N738" s="75"/>
    </row>
    <row r="739" s="74" customFormat="1" spans="1:14">
      <c r="A739" s="176" t="s">
        <v>84</v>
      </c>
      <c r="B739" s="164" t="s">
        <v>943</v>
      </c>
      <c r="C739" s="165"/>
      <c r="D739" s="177"/>
      <c r="E739" s="166"/>
      <c r="F739" s="166"/>
      <c r="G739" s="166"/>
      <c r="H739" s="169"/>
      <c r="I739" s="174"/>
      <c r="J739" s="174"/>
      <c r="K739" s="185"/>
      <c r="L739" s="185"/>
      <c r="M739" s="186"/>
      <c r="N739" s="75"/>
    </row>
    <row r="740" s="74" customFormat="1" spans="1:14">
      <c r="A740" s="178"/>
      <c r="B740" s="164" t="s">
        <v>421</v>
      </c>
      <c r="C740" s="165"/>
      <c r="D740" s="166"/>
      <c r="E740" s="166"/>
      <c r="F740" s="166"/>
      <c r="G740" s="166"/>
      <c r="H740" s="171"/>
      <c r="I740" s="175"/>
      <c r="J740" s="175"/>
      <c r="K740" s="187"/>
      <c r="L740" s="187"/>
      <c r="M740" s="188"/>
      <c r="N740" s="75"/>
    </row>
    <row r="741" s="74" customFormat="1" spans="1:14">
      <c r="A741" s="178"/>
      <c r="B741" s="164" t="s">
        <v>422</v>
      </c>
      <c r="C741" s="165"/>
      <c r="D741" s="166"/>
      <c r="E741" s="166"/>
      <c r="F741" s="166"/>
      <c r="G741" s="166"/>
      <c r="H741" s="171"/>
      <c r="I741" s="175"/>
      <c r="J741" s="175"/>
      <c r="K741" s="187"/>
      <c r="L741" s="187"/>
      <c r="M741" s="188"/>
      <c r="N741" s="75"/>
    </row>
    <row r="742" s="74" customFormat="1" spans="1:14">
      <c r="A742" s="178"/>
      <c r="B742" s="164" t="s">
        <v>423</v>
      </c>
      <c r="C742" s="165"/>
      <c r="D742" s="166"/>
      <c r="E742" s="166"/>
      <c r="F742" s="166"/>
      <c r="G742" s="166"/>
      <c r="H742" s="171"/>
      <c r="I742" s="175"/>
      <c r="J742" s="175"/>
      <c r="K742" s="187"/>
      <c r="L742" s="187"/>
      <c r="M742" s="188"/>
      <c r="N742" s="75"/>
    </row>
    <row r="743" s="74" customFormat="1" spans="1:14">
      <c r="A743" s="178"/>
      <c r="B743" s="164" t="s">
        <v>424</v>
      </c>
      <c r="C743" s="165"/>
      <c r="D743" s="166"/>
      <c r="E743" s="166"/>
      <c r="F743" s="166"/>
      <c r="G743" s="166"/>
      <c r="H743" s="171"/>
      <c r="I743" s="175"/>
      <c r="J743" s="175"/>
      <c r="K743" s="187"/>
      <c r="L743" s="187"/>
      <c r="M743" s="188"/>
      <c r="N743" s="75"/>
    </row>
    <row r="744" s="74" customFormat="1" spans="1:14">
      <c r="A744" s="178"/>
      <c r="B744" s="164" t="s">
        <v>426</v>
      </c>
      <c r="C744" s="165"/>
      <c r="D744" s="166"/>
      <c r="E744" s="166"/>
      <c r="F744" s="166"/>
      <c r="G744" s="166"/>
      <c r="H744" s="171"/>
      <c r="I744" s="175"/>
      <c r="J744" s="175"/>
      <c r="K744" s="187"/>
      <c r="L744" s="187"/>
      <c r="M744" s="188"/>
      <c r="N744" s="75"/>
    </row>
    <row r="745" s="74" customFormat="1" spans="1:14">
      <c r="A745" s="178"/>
      <c r="B745" s="164" t="s">
        <v>427</v>
      </c>
      <c r="C745" s="165"/>
      <c r="D745" s="166"/>
      <c r="E745" s="166"/>
      <c r="F745" s="166"/>
      <c r="G745" s="166"/>
      <c r="H745" s="171"/>
      <c r="I745" s="175"/>
      <c r="J745" s="175"/>
      <c r="K745" s="187"/>
      <c r="L745" s="187"/>
      <c r="M745" s="188"/>
      <c r="N745" s="75"/>
    </row>
    <row r="746" s="74" customFormat="1" spans="1:14">
      <c r="A746" s="179" t="s">
        <v>85</v>
      </c>
      <c r="B746" s="164" t="s">
        <v>944</v>
      </c>
      <c r="C746" s="165"/>
      <c r="D746" s="180"/>
      <c r="E746" s="166"/>
      <c r="F746" s="166"/>
      <c r="G746" s="166"/>
      <c r="H746" s="169"/>
      <c r="I746" s="174"/>
      <c r="J746" s="174"/>
      <c r="K746" s="185"/>
      <c r="L746" s="185"/>
      <c r="M746" s="186"/>
      <c r="N746" s="75"/>
    </row>
    <row r="747" s="74" customFormat="1" spans="1:14">
      <c r="A747" s="181"/>
      <c r="B747" s="164" t="s">
        <v>945</v>
      </c>
      <c r="C747" s="165"/>
      <c r="D747" s="180"/>
      <c r="E747" s="166"/>
      <c r="F747" s="166"/>
      <c r="G747" s="166"/>
      <c r="H747" s="171"/>
      <c r="I747" s="175"/>
      <c r="J747" s="175"/>
      <c r="K747" s="187"/>
      <c r="L747" s="187"/>
      <c r="M747" s="188"/>
      <c r="N747" s="75"/>
    </row>
    <row r="748" s="74" customFormat="1" spans="1:14">
      <c r="A748" s="181"/>
      <c r="B748" s="164" t="s">
        <v>466</v>
      </c>
      <c r="C748" s="165"/>
      <c r="D748" s="180"/>
      <c r="E748" s="166"/>
      <c r="F748" s="166"/>
      <c r="G748" s="166"/>
      <c r="H748" s="171"/>
      <c r="I748" s="175"/>
      <c r="J748" s="175"/>
      <c r="K748" s="187"/>
      <c r="L748" s="187"/>
      <c r="M748" s="188"/>
      <c r="N748" s="75"/>
    </row>
    <row r="749" s="74" customFormat="1" spans="1:14">
      <c r="A749" s="181"/>
      <c r="B749" s="164" t="s">
        <v>467</v>
      </c>
      <c r="C749" s="165"/>
      <c r="D749" s="180"/>
      <c r="E749" s="166"/>
      <c r="F749" s="166"/>
      <c r="G749" s="166"/>
      <c r="H749" s="171"/>
      <c r="I749" s="175"/>
      <c r="J749" s="175"/>
      <c r="K749" s="187"/>
      <c r="L749" s="187"/>
      <c r="M749" s="188"/>
      <c r="N749" s="75"/>
    </row>
    <row r="750" s="74" customFormat="1" spans="1:14">
      <c r="A750" s="181"/>
      <c r="B750" s="164" t="s">
        <v>468</v>
      </c>
      <c r="C750" s="165"/>
      <c r="D750" s="180"/>
      <c r="E750" s="166"/>
      <c r="F750" s="166"/>
      <c r="G750" s="166"/>
      <c r="H750" s="171"/>
      <c r="I750" s="175"/>
      <c r="J750" s="175"/>
      <c r="K750" s="187"/>
      <c r="L750" s="187"/>
      <c r="M750" s="188"/>
      <c r="N750" s="75"/>
    </row>
    <row r="751" s="74" customFormat="1" spans="1:14">
      <c r="A751" s="181"/>
      <c r="B751" s="164" t="s">
        <v>469</v>
      </c>
      <c r="C751" s="165"/>
      <c r="D751" s="180"/>
      <c r="E751" s="166"/>
      <c r="F751" s="166"/>
      <c r="G751" s="166"/>
      <c r="H751" s="171"/>
      <c r="I751" s="175"/>
      <c r="J751" s="175"/>
      <c r="K751" s="187"/>
      <c r="L751" s="187"/>
      <c r="M751" s="188"/>
      <c r="N751" s="75"/>
    </row>
    <row r="752" s="74" customFormat="1" spans="1:14">
      <c r="A752" s="181"/>
      <c r="B752" s="164" t="s">
        <v>470</v>
      </c>
      <c r="C752" s="165"/>
      <c r="D752" s="180"/>
      <c r="E752" s="166"/>
      <c r="F752" s="166"/>
      <c r="G752" s="166"/>
      <c r="H752" s="171"/>
      <c r="I752" s="175"/>
      <c r="J752" s="175"/>
      <c r="K752" s="187"/>
      <c r="L752" s="187"/>
      <c r="M752" s="188"/>
      <c r="N752" s="75"/>
    </row>
    <row r="753" s="74" customFormat="1" spans="1:14">
      <c r="A753" s="181"/>
      <c r="B753" s="164" t="s">
        <v>471</v>
      </c>
      <c r="C753" s="165"/>
      <c r="D753" s="180"/>
      <c r="E753" s="166"/>
      <c r="F753" s="166"/>
      <c r="G753" s="166"/>
      <c r="H753" s="171"/>
      <c r="I753" s="175"/>
      <c r="J753" s="175"/>
      <c r="K753" s="187"/>
      <c r="L753" s="187"/>
      <c r="M753" s="188"/>
      <c r="N753" s="75"/>
    </row>
    <row r="754" s="74" customFormat="1" spans="1:14">
      <c r="A754" s="181"/>
      <c r="B754" s="164" t="s">
        <v>472</v>
      </c>
      <c r="C754" s="165"/>
      <c r="D754" s="180"/>
      <c r="E754" s="166"/>
      <c r="F754" s="166"/>
      <c r="G754" s="166"/>
      <c r="H754" s="171"/>
      <c r="I754" s="175"/>
      <c r="J754" s="175"/>
      <c r="K754" s="187"/>
      <c r="L754" s="187"/>
      <c r="M754" s="188"/>
      <c r="N754" s="75"/>
    </row>
    <row r="755" s="74" customFormat="1" spans="1:14">
      <c r="A755" s="181"/>
      <c r="B755" s="164" t="s">
        <v>946</v>
      </c>
      <c r="C755" s="165"/>
      <c r="D755" s="180"/>
      <c r="E755" s="166"/>
      <c r="F755" s="166"/>
      <c r="G755" s="166"/>
      <c r="H755" s="171"/>
      <c r="I755" s="175"/>
      <c r="J755" s="175"/>
      <c r="K755" s="187"/>
      <c r="L755" s="187"/>
      <c r="M755" s="188"/>
      <c r="N755" s="75"/>
    </row>
    <row r="756" s="74" customFormat="1" spans="1:14">
      <c r="A756" s="181"/>
      <c r="B756" s="164" t="s">
        <v>947</v>
      </c>
      <c r="C756" s="165"/>
      <c r="D756" s="180"/>
      <c r="E756" s="166"/>
      <c r="F756" s="166"/>
      <c r="G756" s="166"/>
      <c r="H756" s="171"/>
      <c r="I756" s="175"/>
      <c r="J756" s="175"/>
      <c r="K756" s="187"/>
      <c r="L756" s="187"/>
      <c r="M756" s="188"/>
      <c r="N756" s="75"/>
    </row>
    <row r="757" s="74" customFormat="1" spans="1:14">
      <c r="A757" s="181"/>
      <c r="B757" s="164" t="s">
        <v>948</v>
      </c>
      <c r="C757" s="165"/>
      <c r="D757" s="180"/>
      <c r="E757" s="166"/>
      <c r="F757" s="166"/>
      <c r="G757" s="166"/>
      <c r="H757" s="171"/>
      <c r="I757" s="175"/>
      <c r="J757" s="175"/>
      <c r="K757" s="187"/>
      <c r="L757" s="187"/>
      <c r="M757" s="188"/>
      <c r="N757" s="75"/>
    </row>
    <row r="758" s="74" customFormat="1" spans="1:14">
      <c r="A758" s="179" t="s">
        <v>86</v>
      </c>
      <c r="B758" s="164" t="s">
        <v>473</v>
      </c>
      <c r="C758" s="165"/>
      <c r="D758" s="166"/>
      <c r="E758" s="166"/>
      <c r="F758" s="166"/>
      <c r="G758" s="166"/>
      <c r="H758" s="169"/>
      <c r="I758" s="174"/>
      <c r="J758" s="174"/>
      <c r="K758" s="185"/>
      <c r="L758" s="185"/>
      <c r="M758" s="186"/>
      <c r="N758" s="75"/>
    </row>
    <row r="759" s="74" customFormat="1" spans="1:14">
      <c r="A759" s="181"/>
      <c r="B759" s="164" t="s">
        <v>474</v>
      </c>
      <c r="C759" s="165"/>
      <c r="D759" s="166"/>
      <c r="E759" s="166"/>
      <c r="F759" s="166"/>
      <c r="G759" s="166"/>
      <c r="H759" s="171"/>
      <c r="I759" s="175"/>
      <c r="J759" s="175"/>
      <c r="K759" s="187"/>
      <c r="L759" s="187"/>
      <c r="M759" s="188"/>
      <c r="N759" s="75"/>
    </row>
    <row r="760" s="74" customFormat="1" spans="1:14">
      <c r="A760" s="181"/>
      <c r="B760" s="164" t="s">
        <v>476</v>
      </c>
      <c r="C760" s="165"/>
      <c r="D760" s="166"/>
      <c r="E760" s="166"/>
      <c r="F760" s="166"/>
      <c r="G760" s="166"/>
      <c r="H760" s="171"/>
      <c r="I760" s="175"/>
      <c r="J760" s="175"/>
      <c r="K760" s="187"/>
      <c r="L760" s="187"/>
      <c r="M760" s="188"/>
      <c r="N760" s="75"/>
    </row>
    <row r="761" s="74" customFormat="1" spans="1:14">
      <c r="A761" s="181"/>
      <c r="B761" s="164" t="s">
        <v>454</v>
      </c>
      <c r="C761" s="165"/>
      <c r="D761" s="166"/>
      <c r="E761" s="166"/>
      <c r="F761" s="166"/>
      <c r="G761" s="166"/>
      <c r="H761" s="171"/>
      <c r="I761" s="175"/>
      <c r="J761" s="175"/>
      <c r="K761" s="187"/>
      <c r="L761" s="187"/>
      <c r="M761" s="188"/>
      <c r="N761" s="75"/>
    </row>
    <row r="762" s="74" customFormat="1" spans="1:14">
      <c r="A762" s="181"/>
      <c r="B762" s="164" t="s">
        <v>455</v>
      </c>
      <c r="C762" s="165"/>
      <c r="D762" s="166"/>
      <c r="E762" s="166"/>
      <c r="F762" s="166"/>
      <c r="G762" s="166"/>
      <c r="H762" s="171"/>
      <c r="I762" s="175"/>
      <c r="J762" s="175"/>
      <c r="K762" s="187"/>
      <c r="L762" s="187"/>
      <c r="M762" s="188"/>
      <c r="N762" s="75"/>
    </row>
    <row r="763" s="74" customFormat="1" spans="1:14">
      <c r="A763" s="182" t="s">
        <v>87</v>
      </c>
      <c r="B763" s="164" t="s">
        <v>949</v>
      </c>
      <c r="C763" s="165"/>
      <c r="D763" s="166"/>
      <c r="E763" s="166"/>
      <c r="F763" s="166"/>
      <c r="G763" s="166"/>
      <c r="H763" s="169"/>
      <c r="I763" s="174"/>
      <c r="J763" s="174"/>
      <c r="K763" s="185"/>
      <c r="L763" s="185"/>
      <c r="M763" s="186"/>
      <c r="N763" s="75"/>
    </row>
    <row r="764" s="74" customFormat="1" spans="1:14">
      <c r="A764" s="183"/>
      <c r="B764" s="164" t="s">
        <v>950</v>
      </c>
      <c r="C764" s="165"/>
      <c r="D764" s="166"/>
      <c r="E764" s="166"/>
      <c r="F764" s="166"/>
      <c r="G764" s="166"/>
      <c r="H764" s="171"/>
      <c r="I764" s="175"/>
      <c r="J764" s="175"/>
      <c r="K764" s="187"/>
      <c r="L764" s="187"/>
      <c r="M764" s="188"/>
      <c r="N764" s="75"/>
    </row>
    <row r="765" s="74" customFormat="1" spans="1:14">
      <c r="A765" s="183"/>
      <c r="B765" s="164" t="s">
        <v>951</v>
      </c>
      <c r="C765" s="165"/>
      <c r="D765" s="166"/>
      <c r="E765" s="166"/>
      <c r="F765" s="166"/>
      <c r="G765" s="166"/>
      <c r="H765" s="171"/>
      <c r="I765" s="175"/>
      <c r="J765" s="175"/>
      <c r="K765" s="187"/>
      <c r="L765" s="187"/>
      <c r="M765" s="188"/>
      <c r="N765" s="75"/>
    </row>
    <row r="766" s="74" customFormat="1" spans="1:14">
      <c r="A766" s="183"/>
      <c r="B766" s="164" t="s">
        <v>952</v>
      </c>
      <c r="C766" s="165"/>
      <c r="D766" s="166"/>
      <c r="E766" s="166"/>
      <c r="F766" s="166"/>
      <c r="G766" s="166"/>
      <c r="H766" s="171"/>
      <c r="I766" s="175"/>
      <c r="J766" s="175"/>
      <c r="K766" s="187"/>
      <c r="L766" s="187"/>
      <c r="M766" s="188"/>
      <c r="N766" s="75"/>
    </row>
    <row r="767" s="74" customFormat="1" spans="1:14">
      <c r="A767" s="183"/>
      <c r="B767" s="164" t="s">
        <v>953</v>
      </c>
      <c r="C767" s="165"/>
      <c r="D767" s="166"/>
      <c r="E767" s="166"/>
      <c r="F767" s="166"/>
      <c r="G767" s="166"/>
      <c r="H767" s="171"/>
      <c r="I767" s="175"/>
      <c r="J767" s="175"/>
      <c r="K767" s="187"/>
      <c r="L767" s="187"/>
      <c r="M767" s="188"/>
      <c r="N767" s="75"/>
    </row>
    <row r="768" s="74" customFormat="1" spans="1:14">
      <c r="A768" s="183"/>
      <c r="B768" s="164" t="s">
        <v>954</v>
      </c>
      <c r="C768" s="165"/>
      <c r="D768" s="166"/>
      <c r="E768" s="166"/>
      <c r="F768" s="166"/>
      <c r="G768" s="166"/>
      <c r="H768" s="171"/>
      <c r="I768" s="175"/>
      <c r="J768" s="175"/>
      <c r="K768" s="187"/>
      <c r="L768" s="187"/>
      <c r="M768" s="188"/>
      <c r="N768" s="75"/>
    </row>
    <row r="769" s="74" customFormat="1" spans="1:14">
      <c r="A769" s="183"/>
      <c r="B769" s="164" t="s">
        <v>955</v>
      </c>
      <c r="C769" s="165"/>
      <c r="D769" s="166"/>
      <c r="E769" s="166"/>
      <c r="F769" s="166"/>
      <c r="G769" s="166"/>
      <c r="H769" s="171"/>
      <c r="I769" s="175"/>
      <c r="J769" s="175"/>
      <c r="K769" s="187"/>
      <c r="L769" s="187"/>
      <c r="M769" s="188"/>
      <c r="N769" s="75"/>
    </row>
    <row r="770" s="74" customFormat="1" spans="1:14">
      <c r="A770" s="183"/>
      <c r="B770" s="164" t="s">
        <v>956</v>
      </c>
      <c r="C770" s="165"/>
      <c r="D770" s="166"/>
      <c r="E770" s="166"/>
      <c r="F770" s="166"/>
      <c r="G770" s="166"/>
      <c r="H770" s="171"/>
      <c r="I770" s="175"/>
      <c r="J770" s="175"/>
      <c r="K770" s="187"/>
      <c r="L770" s="187"/>
      <c r="M770" s="188"/>
      <c r="N770" s="75"/>
    </row>
    <row r="771" s="74" customFormat="1" spans="1:14">
      <c r="A771" s="183"/>
      <c r="B771" s="164" t="s">
        <v>957</v>
      </c>
      <c r="C771" s="165"/>
      <c r="D771" s="166"/>
      <c r="E771" s="166"/>
      <c r="F771" s="166"/>
      <c r="G771" s="166"/>
      <c r="H771" s="171"/>
      <c r="I771" s="175"/>
      <c r="J771" s="175"/>
      <c r="K771" s="187"/>
      <c r="L771" s="187"/>
      <c r="M771" s="188"/>
      <c r="N771" s="75"/>
    </row>
    <row r="772" s="74" customFormat="1" spans="1:14">
      <c r="A772" s="192"/>
      <c r="B772" s="164" t="s">
        <v>946</v>
      </c>
      <c r="C772" s="165"/>
      <c r="D772" s="166"/>
      <c r="E772" s="166"/>
      <c r="F772" s="166"/>
      <c r="G772" s="166"/>
      <c r="H772" s="173"/>
      <c r="I772" s="189"/>
      <c r="J772" s="189"/>
      <c r="K772" s="190"/>
      <c r="L772" s="190"/>
      <c r="M772" s="191"/>
      <c r="N772" s="75"/>
    </row>
    <row r="773" s="74" customFormat="1" spans="1:14">
      <c r="A773" s="179" t="s">
        <v>88</v>
      </c>
      <c r="B773" s="164" t="s">
        <v>958</v>
      </c>
      <c r="C773" s="165"/>
      <c r="D773" s="166"/>
      <c r="E773" s="166"/>
      <c r="F773" s="166"/>
      <c r="G773" s="166"/>
      <c r="H773" s="169"/>
      <c r="I773" s="174"/>
      <c r="J773" s="174"/>
      <c r="K773" s="185"/>
      <c r="L773" s="185"/>
      <c r="M773" s="186"/>
      <c r="N773" s="75"/>
    </row>
    <row r="774" s="74" customFormat="1" spans="1:14">
      <c r="A774" s="181"/>
      <c r="B774" s="164" t="s">
        <v>959</v>
      </c>
      <c r="C774" s="165"/>
      <c r="D774" s="166"/>
      <c r="E774" s="166"/>
      <c r="F774" s="166"/>
      <c r="G774" s="166"/>
      <c r="H774" s="171"/>
      <c r="I774" s="175"/>
      <c r="J774" s="175"/>
      <c r="K774" s="187"/>
      <c r="L774" s="187"/>
      <c r="M774" s="188"/>
      <c r="N774" s="75"/>
    </row>
    <row r="775" s="74" customFormat="1" spans="1:14">
      <c r="A775" s="181"/>
      <c r="B775" s="164" t="s">
        <v>947</v>
      </c>
      <c r="C775" s="165"/>
      <c r="D775" s="166"/>
      <c r="E775" s="166"/>
      <c r="F775" s="166"/>
      <c r="G775" s="166"/>
      <c r="H775" s="171"/>
      <c r="I775" s="175"/>
      <c r="J775" s="175"/>
      <c r="K775" s="187"/>
      <c r="L775" s="187"/>
      <c r="M775" s="188"/>
      <c r="N775" s="75"/>
    </row>
    <row r="776" s="74" customFormat="1" spans="1:14">
      <c r="A776" s="181"/>
      <c r="B776" s="164" t="s">
        <v>960</v>
      </c>
      <c r="C776" s="165"/>
      <c r="D776" s="166"/>
      <c r="E776" s="166"/>
      <c r="F776" s="166"/>
      <c r="G776" s="166"/>
      <c r="H776" s="171"/>
      <c r="I776" s="175"/>
      <c r="J776" s="175"/>
      <c r="K776" s="187"/>
      <c r="L776" s="187"/>
      <c r="M776" s="188"/>
      <c r="N776" s="75"/>
    </row>
    <row r="777" s="74" customFormat="1" spans="1:14">
      <c r="A777" s="193"/>
      <c r="B777" s="164" t="s">
        <v>961</v>
      </c>
      <c r="C777" s="165"/>
      <c r="D777" s="166"/>
      <c r="E777" s="166"/>
      <c r="F777" s="166"/>
      <c r="G777" s="166"/>
      <c r="H777" s="173"/>
      <c r="I777" s="189"/>
      <c r="J777" s="189"/>
      <c r="K777" s="190"/>
      <c r="L777" s="190"/>
      <c r="M777" s="191"/>
      <c r="N777" s="75"/>
    </row>
    <row r="778" s="74" customFormat="1" spans="1:14">
      <c r="A778" s="168" t="s">
        <v>89</v>
      </c>
      <c r="B778" s="164" t="s">
        <v>488</v>
      </c>
      <c r="C778" s="165"/>
      <c r="D778" s="166"/>
      <c r="E778" s="166"/>
      <c r="F778" s="166"/>
      <c r="G778" s="166"/>
      <c r="H778" s="169"/>
      <c r="I778" s="174"/>
      <c r="J778" s="174"/>
      <c r="K778" s="185"/>
      <c r="L778" s="185"/>
      <c r="M778" s="186"/>
      <c r="N778" s="75"/>
    </row>
    <row r="779" s="74" customFormat="1" spans="1:14">
      <c r="A779" s="170"/>
      <c r="B779" s="164" t="s">
        <v>479</v>
      </c>
      <c r="C779" s="165"/>
      <c r="D779" s="166"/>
      <c r="E779" s="166"/>
      <c r="F779" s="166"/>
      <c r="G779" s="166"/>
      <c r="H779" s="171"/>
      <c r="I779" s="175"/>
      <c r="J779" s="175"/>
      <c r="K779" s="187"/>
      <c r="L779" s="187"/>
      <c r="M779" s="188"/>
      <c r="N779" s="75"/>
    </row>
    <row r="780" s="74" customFormat="1" spans="1:14">
      <c r="A780" s="170"/>
      <c r="B780" s="164" t="s">
        <v>480</v>
      </c>
      <c r="C780" s="165"/>
      <c r="D780" s="166"/>
      <c r="E780" s="166"/>
      <c r="F780" s="166"/>
      <c r="G780" s="166"/>
      <c r="H780" s="171"/>
      <c r="I780" s="175"/>
      <c r="J780" s="175"/>
      <c r="K780" s="187"/>
      <c r="L780" s="187"/>
      <c r="M780" s="188"/>
      <c r="N780" s="75"/>
    </row>
    <row r="781" s="74" customFormat="1" spans="1:14">
      <c r="A781" s="170"/>
      <c r="B781" s="164" t="s">
        <v>481</v>
      </c>
      <c r="C781" s="165"/>
      <c r="D781" s="166"/>
      <c r="E781" s="166"/>
      <c r="F781" s="166"/>
      <c r="G781" s="166"/>
      <c r="H781" s="171"/>
      <c r="I781" s="175"/>
      <c r="J781" s="175"/>
      <c r="K781" s="187"/>
      <c r="L781" s="187"/>
      <c r="M781" s="188"/>
      <c r="N781" s="75"/>
    </row>
    <row r="782" s="74" customFormat="1" spans="1:14">
      <c r="A782" s="170"/>
      <c r="B782" s="164" t="s">
        <v>482</v>
      </c>
      <c r="C782" s="165"/>
      <c r="D782" s="166"/>
      <c r="E782" s="166"/>
      <c r="F782" s="166"/>
      <c r="G782" s="166"/>
      <c r="H782" s="171"/>
      <c r="I782" s="175"/>
      <c r="J782" s="175"/>
      <c r="K782" s="187"/>
      <c r="L782" s="187"/>
      <c r="M782" s="188"/>
      <c r="N782" s="75"/>
    </row>
    <row r="783" s="74" customFormat="1" spans="1:14">
      <c r="A783" s="170"/>
      <c r="B783" s="164" t="s">
        <v>483</v>
      </c>
      <c r="C783" s="165"/>
      <c r="D783" s="166"/>
      <c r="E783" s="166"/>
      <c r="F783" s="166"/>
      <c r="G783" s="166"/>
      <c r="H783" s="171"/>
      <c r="I783" s="175"/>
      <c r="J783" s="175"/>
      <c r="K783" s="187"/>
      <c r="L783" s="187"/>
      <c r="M783" s="188"/>
      <c r="N783" s="75"/>
    </row>
    <row r="784" s="74" customFormat="1" spans="1:14">
      <c r="A784" s="170"/>
      <c r="B784" s="164" t="s">
        <v>484</v>
      </c>
      <c r="C784" s="165"/>
      <c r="D784" s="166"/>
      <c r="E784" s="166"/>
      <c r="F784" s="166"/>
      <c r="G784" s="166"/>
      <c r="H784" s="171"/>
      <c r="I784" s="175"/>
      <c r="J784" s="175"/>
      <c r="K784" s="187"/>
      <c r="L784" s="187"/>
      <c r="M784" s="188"/>
      <c r="N784" s="75"/>
    </row>
    <row r="785" s="74" customFormat="1" spans="1:14">
      <c r="A785" s="168" t="s">
        <v>90</v>
      </c>
      <c r="B785" s="164" t="s">
        <v>473</v>
      </c>
      <c r="C785" s="165"/>
      <c r="D785" s="166"/>
      <c r="E785" s="166"/>
      <c r="F785" s="166"/>
      <c r="G785" s="166"/>
      <c r="H785" s="194"/>
      <c r="I785" s="174"/>
      <c r="J785" s="174"/>
      <c r="K785" s="185"/>
      <c r="L785" s="185"/>
      <c r="M785" s="186"/>
      <c r="N785" s="75"/>
    </row>
    <row r="786" s="74" customFormat="1" spans="1:14">
      <c r="A786" s="170"/>
      <c r="B786" s="164" t="s">
        <v>480</v>
      </c>
      <c r="C786" s="165"/>
      <c r="D786" s="166"/>
      <c r="E786" s="166"/>
      <c r="F786" s="166"/>
      <c r="G786" s="166"/>
      <c r="H786" s="195"/>
      <c r="I786" s="175"/>
      <c r="J786" s="175"/>
      <c r="K786" s="187"/>
      <c r="L786" s="187"/>
      <c r="M786" s="188"/>
      <c r="N786" s="75"/>
    </row>
    <row r="787" s="74" customFormat="1" spans="1:14">
      <c r="A787" s="170"/>
      <c r="B787" s="164" t="s">
        <v>522</v>
      </c>
      <c r="C787" s="165"/>
      <c r="D787" s="166"/>
      <c r="E787" s="166"/>
      <c r="F787" s="166"/>
      <c r="G787" s="166"/>
      <c r="H787" s="195"/>
      <c r="I787" s="175"/>
      <c r="J787" s="175"/>
      <c r="K787" s="187"/>
      <c r="L787" s="187"/>
      <c r="M787" s="188"/>
      <c r="N787" s="75"/>
    </row>
    <row r="788" s="74" customFormat="1" spans="1:14">
      <c r="A788" s="170"/>
      <c r="B788" s="164" t="s">
        <v>443</v>
      </c>
      <c r="C788" s="165"/>
      <c r="D788" s="166"/>
      <c r="E788" s="166"/>
      <c r="F788" s="166"/>
      <c r="G788" s="166"/>
      <c r="H788" s="195"/>
      <c r="I788" s="175"/>
      <c r="J788" s="175"/>
      <c r="K788" s="187"/>
      <c r="L788" s="187"/>
      <c r="M788" s="188"/>
      <c r="N788" s="75"/>
    </row>
    <row r="789" s="74" customFormat="1" spans="1:14">
      <c r="A789" s="176" t="s">
        <v>91</v>
      </c>
      <c r="B789" s="164" t="s">
        <v>493</v>
      </c>
      <c r="C789" s="165"/>
      <c r="D789" s="166"/>
      <c r="E789" s="166"/>
      <c r="F789" s="166"/>
      <c r="G789" s="166"/>
      <c r="H789" s="169"/>
      <c r="I789" s="174"/>
      <c r="J789" s="174"/>
      <c r="K789" s="185"/>
      <c r="L789" s="185"/>
      <c r="M789" s="186"/>
      <c r="N789" s="75"/>
    </row>
    <row r="790" s="74" customFormat="1" spans="1:14">
      <c r="A790" s="178"/>
      <c r="B790" s="164" t="s">
        <v>361</v>
      </c>
      <c r="C790" s="165"/>
      <c r="D790" s="166"/>
      <c r="E790" s="166"/>
      <c r="F790" s="166"/>
      <c r="G790" s="166"/>
      <c r="H790" s="171"/>
      <c r="I790" s="175"/>
      <c r="J790" s="175"/>
      <c r="K790" s="187"/>
      <c r="L790" s="187"/>
      <c r="M790" s="188"/>
      <c r="N790" s="75"/>
    </row>
    <row r="791" s="74" customFormat="1" spans="1:14">
      <c r="A791" s="174" t="s">
        <v>92</v>
      </c>
      <c r="B791" s="164" t="s">
        <v>962</v>
      </c>
      <c r="C791" s="165"/>
      <c r="D791" s="166"/>
      <c r="E791" s="166"/>
      <c r="F791" s="166"/>
      <c r="G791" s="166"/>
      <c r="H791" s="169"/>
      <c r="I791" s="174"/>
      <c r="J791" s="174"/>
      <c r="K791" s="185"/>
      <c r="L791" s="185"/>
      <c r="M791" s="186"/>
      <c r="N791" s="75"/>
    </row>
    <row r="792" s="74" customFormat="1" spans="1:14">
      <c r="A792" s="175"/>
      <c r="B792" s="164" t="s">
        <v>603</v>
      </c>
      <c r="C792" s="165"/>
      <c r="D792" s="166"/>
      <c r="E792" s="166"/>
      <c r="F792" s="166"/>
      <c r="G792" s="166"/>
      <c r="H792" s="171"/>
      <c r="I792" s="175"/>
      <c r="J792" s="175"/>
      <c r="K792" s="187"/>
      <c r="L792" s="187"/>
      <c r="M792" s="188"/>
      <c r="N792" s="75"/>
    </row>
    <row r="793" s="74" customFormat="1" spans="1:14">
      <c r="A793" s="168" t="s">
        <v>93</v>
      </c>
      <c r="B793" s="164" t="s">
        <v>963</v>
      </c>
      <c r="C793" s="165"/>
      <c r="D793" s="196"/>
      <c r="E793" s="196"/>
      <c r="F793" s="196"/>
      <c r="G793" s="196"/>
      <c r="H793" s="197"/>
      <c r="I793" s="174"/>
      <c r="J793" s="174"/>
      <c r="K793" s="185"/>
      <c r="L793" s="185"/>
      <c r="M793" s="186"/>
      <c r="N793" s="75"/>
    </row>
    <row r="794" s="74" customFormat="1" spans="1:14">
      <c r="A794" s="170"/>
      <c r="B794" s="164" t="s">
        <v>944</v>
      </c>
      <c r="C794" s="165"/>
      <c r="D794" s="196"/>
      <c r="E794" s="196"/>
      <c r="F794" s="196"/>
      <c r="G794" s="196"/>
      <c r="H794" s="198"/>
      <c r="I794" s="175"/>
      <c r="J794" s="175"/>
      <c r="K794" s="187"/>
      <c r="L794" s="187"/>
      <c r="M794" s="188"/>
      <c r="N794" s="75"/>
    </row>
    <row r="795" s="74" customFormat="1" spans="1:14">
      <c r="A795" s="170"/>
      <c r="B795" s="164" t="s">
        <v>964</v>
      </c>
      <c r="C795" s="165"/>
      <c r="D795" s="196"/>
      <c r="E795" s="196"/>
      <c r="F795" s="196"/>
      <c r="G795" s="196"/>
      <c r="H795" s="198"/>
      <c r="I795" s="175"/>
      <c r="J795" s="175"/>
      <c r="K795" s="187"/>
      <c r="L795" s="187"/>
      <c r="M795" s="188"/>
      <c r="N795" s="75"/>
    </row>
    <row r="796" s="74" customFormat="1" spans="1:14">
      <c r="A796" s="170"/>
      <c r="B796" s="164" t="s">
        <v>965</v>
      </c>
      <c r="C796" s="165"/>
      <c r="D796" s="196"/>
      <c r="E796" s="196"/>
      <c r="F796" s="196"/>
      <c r="G796" s="196"/>
      <c r="H796" s="198"/>
      <c r="I796" s="175"/>
      <c r="J796" s="175"/>
      <c r="K796" s="187"/>
      <c r="L796" s="187"/>
      <c r="M796" s="188"/>
      <c r="N796" s="75"/>
    </row>
    <row r="797" s="74" customFormat="1" spans="1:14">
      <c r="A797" s="170"/>
      <c r="B797" s="164" t="s">
        <v>966</v>
      </c>
      <c r="C797" s="165"/>
      <c r="D797" s="196"/>
      <c r="E797" s="196"/>
      <c r="F797" s="196"/>
      <c r="G797" s="196"/>
      <c r="H797" s="198"/>
      <c r="I797" s="175"/>
      <c r="J797" s="175"/>
      <c r="K797" s="187"/>
      <c r="L797" s="187"/>
      <c r="M797" s="188"/>
      <c r="N797" s="75"/>
    </row>
    <row r="798" s="74" customFormat="1" spans="1:14">
      <c r="A798" s="170"/>
      <c r="B798" s="164" t="s">
        <v>967</v>
      </c>
      <c r="C798" s="165"/>
      <c r="D798" s="196"/>
      <c r="E798" s="196"/>
      <c r="F798" s="196"/>
      <c r="G798" s="196"/>
      <c r="H798" s="198"/>
      <c r="I798" s="175"/>
      <c r="J798" s="175"/>
      <c r="K798" s="187"/>
      <c r="L798" s="187"/>
      <c r="M798" s="188"/>
      <c r="N798" s="75"/>
    </row>
    <row r="799" s="74" customFormat="1" spans="1:14">
      <c r="A799" s="170"/>
      <c r="B799" s="164" t="s">
        <v>968</v>
      </c>
      <c r="C799" s="165"/>
      <c r="D799" s="196"/>
      <c r="E799" s="196"/>
      <c r="F799" s="196"/>
      <c r="G799" s="196"/>
      <c r="H799" s="198"/>
      <c r="I799" s="175"/>
      <c r="J799" s="175"/>
      <c r="K799" s="187"/>
      <c r="L799" s="187"/>
      <c r="M799" s="188"/>
      <c r="N799" s="75"/>
    </row>
    <row r="800" s="74" customFormat="1" spans="1:14">
      <c r="A800" s="172"/>
      <c r="B800" s="164" t="s">
        <v>969</v>
      </c>
      <c r="C800" s="165"/>
      <c r="D800" s="196"/>
      <c r="E800" s="196"/>
      <c r="F800" s="196"/>
      <c r="G800" s="196"/>
      <c r="H800" s="199"/>
      <c r="I800" s="189"/>
      <c r="J800" s="189"/>
      <c r="K800" s="190"/>
      <c r="L800" s="190"/>
      <c r="M800" s="191"/>
      <c r="N800" s="75"/>
    </row>
    <row r="801" s="74" customFormat="1" spans="1:14">
      <c r="A801" s="179" t="s">
        <v>223</v>
      </c>
      <c r="B801" s="164" t="s">
        <v>970</v>
      </c>
      <c r="C801" s="165"/>
      <c r="D801" s="196"/>
      <c r="E801" s="196"/>
      <c r="F801" s="196"/>
      <c r="G801" s="196"/>
      <c r="H801" s="169"/>
      <c r="I801" s="174"/>
      <c r="J801" s="174"/>
      <c r="K801" s="185"/>
      <c r="L801" s="185"/>
      <c r="M801" s="186"/>
      <c r="N801" s="75"/>
    </row>
    <row r="802" s="74" customFormat="1" spans="1:14">
      <c r="A802" s="181"/>
      <c r="B802" s="164" t="s">
        <v>971</v>
      </c>
      <c r="C802" s="165"/>
      <c r="D802" s="196"/>
      <c r="E802" s="196"/>
      <c r="F802" s="196"/>
      <c r="G802" s="196"/>
      <c r="H802" s="171"/>
      <c r="I802" s="175"/>
      <c r="J802" s="175"/>
      <c r="K802" s="187"/>
      <c r="L802" s="187"/>
      <c r="M802" s="188"/>
      <c r="N802" s="75"/>
    </row>
    <row r="803" s="74" customFormat="1" spans="1:14">
      <c r="A803" s="181"/>
      <c r="B803" s="164" t="s">
        <v>353</v>
      </c>
      <c r="C803" s="165"/>
      <c r="D803" s="166"/>
      <c r="E803" s="166"/>
      <c r="F803" s="166"/>
      <c r="G803" s="166"/>
      <c r="H803" s="171"/>
      <c r="I803" s="175"/>
      <c r="J803" s="175"/>
      <c r="K803" s="187"/>
      <c r="L803" s="187"/>
      <c r="M803" s="188"/>
      <c r="N803" s="75"/>
    </row>
    <row r="804" s="74" customFormat="1" spans="1:14">
      <c r="A804" s="181"/>
      <c r="B804" s="164" t="s">
        <v>354</v>
      </c>
      <c r="C804" s="165"/>
      <c r="D804" s="166"/>
      <c r="E804" s="166"/>
      <c r="F804" s="166"/>
      <c r="G804" s="166"/>
      <c r="H804" s="171"/>
      <c r="I804" s="175"/>
      <c r="J804" s="175"/>
      <c r="K804" s="187"/>
      <c r="L804" s="187"/>
      <c r="M804" s="188"/>
      <c r="N804" s="75"/>
    </row>
    <row r="805" s="74" customFormat="1" spans="1:14">
      <c r="A805" s="193"/>
      <c r="B805" s="164" t="s">
        <v>475</v>
      </c>
      <c r="C805" s="165"/>
      <c r="D805" s="166"/>
      <c r="E805" s="166"/>
      <c r="F805" s="166"/>
      <c r="G805" s="166"/>
      <c r="H805" s="173"/>
      <c r="I805" s="189"/>
      <c r="J805" s="189"/>
      <c r="K805" s="190"/>
      <c r="L805" s="190"/>
      <c r="M805" s="191"/>
      <c r="N805" s="75"/>
    </row>
    <row r="806" s="74" customFormat="1" spans="1:14">
      <c r="A806" s="179" t="s">
        <v>224</v>
      </c>
      <c r="B806" s="164"/>
      <c r="C806" s="165"/>
      <c r="D806" s="166"/>
      <c r="E806" s="166"/>
      <c r="F806" s="166"/>
      <c r="G806" s="166"/>
      <c r="H806" s="169"/>
      <c r="I806" s="174"/>
      <c r="J806" s="174"/>
      <c r="K806" s="185"/>
      <c r="L806" s="185"/>
      <c r="M806" s="186"/>
      <c r="N806" s="75"/>
    </row>
    <row r="807" s="74" customFormat="1" spans="1:14">
      <c r="A807" s="168" t="s">
        <v>96</v>
      </c>
      <c r="B807" s="164" t="s">
        <v>460</v>
      </c>
      <c r="C807" s="165"/>
      <c r="D807" s="166"/>
      <c r="E807" s="166"/>
      <c r="F807" s="166"/>
      <c r="G807" s="166"/>
      <c r="H807" s="169"/>
      <c r="I807" s="174"/>
      <c r="J807" s="174"/>
      <c r="K807" s="185"/>
      <c r="L807" s="185"/>
      <c r="M807" s="186"/>
      <c r="N807" s="75"/>
    </row>
    <row r="808" s="74" customFormat="1" spans="1:14">
      <c r="A808" s="170"/>
      <c r="B808" s="164" t="s">
        <v>461</v>
      </c>
      <c r="C808" s="165"/>
      <c r="D808" s="166"/>
      <c r="E808" s="166"/>
      <c r="F808" s="166"/>
      <c r="G808" s="166"/>
      <c r="H808" s="171"/>
      <c r="I808" s="175"/>
      <c r="J808" s="175"/>
      <c r="K808" s="187"/>
      <c r="L808" s="187"/>
      <c r="M808" s="188"/>
      <c r="N808" s="75"/>
    </row>
    <row r="809" s="74" customFormat="1" spans="1:14">
      <c r="A809" s="170"/>
      <c r="B809" s="164" t="s">
        <v>462</v>
      </c>
      <c r="C809" s="165"/>
      <c r="D809" s="166"/>
      <c r="E809" s="166"/>
      <c r="F809" s="166"/>
      <c r="G809" s="166"/>
      <c r="H809" s="171"/>
      <c r="I809" s="175"/>
      <c r="J809" s="175"/>
      <c r="K809" s="187"/>
      <c r="L809" s="187"/>
      <c r="M809" s="188"/>
      <c r="N809" s="75"/>
    </row>
    <row r="810" s="74" customFormat="1" spans="1:14">
      <c r="A810" s="170"/>
      <c r="B810" s="164" t="s">
        <v>972</v>
      </c>
      <c r="C810" s="165"/>
      <c r="D810" s="166"/>
      <c r="E810" s="166"/>
      <c r="F810" s="166"/>
      <c r="G810" s="166"/>
      <c r="H810" s="171"/>
      <c r="I810" s="175"/>
      <c r="J810" s="175"/>
      <c r="K810" s="187"/>
      <c r="L810" s="187"/>
      <c r="M810" s="188"/>
      <c r="N810" s="75"/>
    </row>
    <row r="811" s="74" customFormat="1" spans="1:14">
      <c r="A811" s="170"/>
      <c r="B811" s="164" t="s">
        <v>973</v>
      </c>
      <c r="C811" s="165"/>
      <c r="D811" s="166"/>
      <c r="E811" s="166"/>
      <c r="F811" s="166"/>
      <c r="G811" s="166"/>
      <c r="H811" s="171"/>
      <c r="I811" s="175"/>
      <c r="J811" s="175"/>
      <c r="K811" s="187"/>
      <c r="L811" s="187"/>
      <c r="M811" s="188"/>
      <c r="N811" s="75"/>
    </row>
    <row r="812" s="74" customFormat="1" spans="1:14">
      <c r="A812" s="170"/>
      <c r="B812" s="164" t="s">
        <v>974</v>
      </c>
      <c r="C812" s="165"/>
      <c r="D812" s="166"/>
      <c r="E812" s="166"/>
      <c r="F812" s="166"/>
      <c r="G812" s="166"/>
      <c r="H812" s="171"/>
      <c r="I812" s="175"/>
      <c r="J812" s="175"/>
      <c r="K812" s="187"/>
      <c r="L812" s="187"/>
      <c r="M812" s="188"/>
      <c r="N812" s="75"/>
    </row>
    <row r="813" s="74" customFormat="1" spans="1:14">
      <c r="A813" s="179" t="s">
        <v>97</v>
      </c>
      <c r="B813" s="164" t="s">
        <v>461</v>
      </c>
      <c r="C813" s="165"/>
      <c r="D813" s="166"/>
      <c r="E813" s="166"/>
      <c r="F813" s="166"/>
      <c r="G813" s="166"/>
      <c r="H813" s="169"/>
      <c r="I813" s="174"/>
      <c r="J813" s="174"/>
      <c r="K813" s="185"/>
      <c r="L813" s="185"/>
      <c r="M813" s="186"/>
      <c r="N813" s="75"/>
    </row>
    <row r="814" s="74" customFormat="1" spans="1:14">
      <c r="A814" s="181"/>
      <c r="B814" s="164" t="s">
        <v>592</v>
      </c>
      <c r="C814" s="165"/>
      <c r="D814" s="166"/>
      <c r="E814" s="166"/>
      <c r="F814" s="166"/>
      <c r="G814" s="166"/>
      <c r="H814" s="171"/>
      <c r="I814" s="175"/>
      <c r="J814" s="175"/>
      <c r="K814" s="187"/>
      <c r="L814" s="187"/>
      <c r="M814" s="188"/>
      <c r="N814" s="75"/>
    </row>
    <row r="815" s="74" customFormat="1" spans="1:14">
      <c r="A815" s="181"/>
      <c r="B815" s="164" t="s">
        <v>597</v>
      </c>
      <c r="C815" s="165"/>
      <c r="D815" s="166"/>
      <c r="E815" s="166"/>
      <c r="F815" s="166"/>
      <c r="G815" s="166"/>
      <c r="H815" s="171"/>
      <c r="I815" s="175"/>
      <c r="J815" s="175"/>
      <c r="K815" s="187"/>
      <c r="L815" s="187"/>
      <c r="M815" s="188"/>
      <c r="N815" s="75"/>
    </row>
    <row r="816" s="74" customFormat="1" spans="1:14">
      <c r="A816" s="181"/>
      <c r="B816" s="164" t="s">
        <v>598</v>
      </c>
      <c r="C816" s="165"/>
      <c r="D816" s="166"/>
      <c r="E816" s="166"/>
      <c r="F816" s="166"/>
      <c r="G816" s="166"/>
      <c r="H816" s="171"/>
      <c r="I816" s="175"/>
      <c r="J816" s="175"/>
      <c r="K816" s="187"/>
      <c r="L816" s="187"/>
      <c r="M816" s="188"/>
      <c r="N816" s="75"/>
    </row>
    <row r="817" s="74" customFormat="1" spans="1:14">
      <c r="A817" s="176" t="s">
        <v>98</v>
      </c>
      <c r="B817" s="164" t="s">
        <v>460</v>
      </c>
      <c r="C817" s="165"/>
      <c r="D817" s="166"/>
      <c r="E817" s="166"/>
      <c r="F817" s="166"/>
      <c r="G817" s="166"/>
      <c r="H817" s="169"/>
      <c r="I817" s="174"/>
      <c r="J817" s="174"/>
      <c r="K817" s="185"/>
      <c r="L817" s="185"/>
      <c r="M817" s="186"/>
      <c r="N817" s="75"/>
    </row>
    <row r="818" s="74" customFormat="1" spans="1:14">
      <c r="A818" s="178"/>
      <c r="B818" s="164" t="s">
        <v>461</v>
      </c>
      <c r="C818" s="165"/>
      <c r="D818" s="166"/>
      <c r="E818" s="166"/>
      <c r="F818" s="166"/>
      <c r="G818" s="166"/>
      <c r="H818" s="171"/>
      <c r="I818" s="175"/>
      <c r="J818" s="175"/>
      <c r="K818" s="187"/>
      <c r="L818" s="187"/>
      <c r="M818" s="188"/>
      <c r="N818" s="75"/>
    </row>
    <row r="819" s="74" customFormat="1" spans="1:14">
      <c r="A819" s="178"/>
      <c r="B819" s="164" t="s">
        <v>972</v>
      </c>
      <c r="C819" s="165"/>
      <c r="D819" s="166"/>
      <c r="E819" s="166"/>
      <c r="F819" s="166"/>
      <c r="G819" s="166"/>
      <c r="H819" s="171"/>
      <c r="I819" s="175"/>
      <c r="J819" s="175"/>
      <c r="K819" s="187"/>
      <c r="L819" s="187"/>
      <c r="M819" s="188"/>
      <c r="N819" s="75"/>
    </row>
    <row r="820" s="74" customFormat="1" spans="1:14">
      <c r="A820" s="178"/>
      <c r="B820" s="164" t="s">
        <v>973</v>
      </c>
      <c r="C820" s="165"/>
      <c r="D820" s="166"/>
      <c r="E820" s="166"/>
      <c r="F820" s="166"/>
      <c r="G820" s="166"/>
      <c r="H820" s="171"/>
      <c r="I820" s="175"/>
      <c r="J820" s="175"/>
      <c r="K820" s="187"/>
      <c r="L820" s="187"/>
      <c r="M820" s="188"/>
      <c r="N820" s="75"/>
    </row>
    <row r="821" s="74" customFormat="1" spans="1:14">
      <c r="A821" s="178"/>
      <c r="B821" s="164" t="s">
        <v>975</v>
      </c>
      <c r="C821" s="165"/>
      <c r="D821" s="166"/>
      <c r="E821" s="166"/>
      <c r="F821" s="166"/>
      <c r="G821" s="166"/>
      <c r="H821" s="171"/>
      <c r="I821" s="175"/>
      <c r="J821" s="175"/>
      <c r="K821" s="187"/>
      <c r="L821" s="187"/>
      <c r="M821" s="188"/>
      <c r="N821" s="75"/>
    </row>
    <row r="822" s="74" customFormat="1" spans="1:14">
      <c r="A822" s="178"/>
      <c r="B822" s="164" t="s">
        <v>974</v>
      </c>
      <c r="C822" s="165"/>
      <c r="D822" s="166"/>
      <c r="E822" s="166"/>
      <c r="F822" s="166"/>
      <c r="G822" s="166"/>
      <c r="H822" s="171"/>
      <c r="I822" s="175"/>
      <c r="J822" s="175"/>
      <c r="K822" s="187"/>
      <c r="L822" s="187"/>
      <c r="M822" s="188"/>
      <c r="N822" s="75"/>
    </row>
    <row r="823" s="74" customFormat="1" spans="1:14">
      <c r="A823" s="178"/>
      <c r="B823" s="164" t="s">
        <v>976</v>
      </c>
      <c r="C823" s="165"/>
      <c r="D823" s="166"/>
      <c r="E823" s="166"/>
      <c r="F823" s="166"/>
      <c r="G823" s="166"/>
      <c r="H823" s="171"/>
      <c r="I823" s="175"/>
      <c r="J823" s="175"/>
      <c r="K823" s="187"/>
      <c r="L823" s="187"/>
      <c r="M823" s="188"/>
      <c r="N823" s="75"/>
    </row>
    <row r="824" s="74" customFormat="1" spans="1:14">
      <c r="A824" s="178"/>
      <c r="B824" s="164" t="s">
        <v>590</v>
      </c>
      <c r="C824" s="165"/>
      <c r="D824" s="166"/>
      <c r="E824" s="166"/>
      <c r="F824" s="166"/>
      <c r="G824" s="166"/>
      <c r="H824" s="171"/>
      <c r="I824" s="175"/>
      <c r="J824" s="175"/>
      <c r="K824" s="187"/>
      <c r="L824" s="187"/>
      <c r="M824" s="188"/>
      <c r="N824" s="75"/>
    </row>
    <row r="825" s="74" customFormat="1" spans="1:14">
      <c r="A825" s="178"/>
      <c r="B825" s="164" t="s">
        <v>591</v>
      </c>
      <c r="C825" s="165"/>
      <c r="D825" s="166"/>
      <c r="E825" s="166"/>
      <c r="F825" s="166"/>
      <c r="G825" s="166"/>
      <c r="H825" s="171"/>
      <c r="I825" s="175"/>
      <c r="J825" s="175"/>
      <c r="K825" s="187"/>
      <c r="L825" s="187"/>
      <c r="M825" s="188"/>
      <c r="N825" s="75"/>
    </row>
    <row r="826" s="74" customFormat="1" spans="1:14">
      <c r="A826" s="200"/>
      <c r="B826" s="164" t="s">
        <v>977</v>
      </c>
      <c r="C826" s="165"/>
      <c r="D826" s="166"/>
      <c r="E826" s="166"/>
      <c r="F826" s="166"/>
      <c r="G826" s="166"/>
      <c r="H826" s="173"/>
      <c r="I826" s="189"/>
      <c r="J826" s="189"/>
      <c r="K826" s="190"/>
      <c r="L826" s="190"/>
      <c r="M826" s="191"/>
      <c r="N826" s="75"/>
    </row>
    <row r="827" s="74" customFormat="1" spans="1:14">
      <c r="A827" s="179" t="s">
        <v>99</v>
      </c>
      <c r="B827" s="164" t="s">
        <v>978</v>
      </c>
      <c r="C827" s="165"/>
      <c r="D827" s="166"/>
      <c r="E827" s="166"/>
      <c r="F827" s="166"/>
      <c r="G827" s="166"/>
      <c r="H827" s="169"/>
      <c r="I827" s="174"/>
      <c r="J827" s="174"/>
      <c r="K827" s="185"/>
      <c r="L827" s="185"/>
      <c r="M827" s="186"/>
      <c r="N827" s="75"/>
    </row>
    <row r="828" s="74" customFormat="1" spans="1:14">
      <c r="A828" s="181"/>
      <c r="B828" s="164" t="s">
        <v>979</v>
      </c>
      <c r="C828" s="165"/>
      <c r="D828" s="166"/>
      <c r="E828" s="166"/>
      <c r="F828" s="166"/>
      <c r="G828" s="166"/>
      <c r="H828" s="171"/>
      <c r="I828" s="175"/>
      <c r="J828" s="175"/>
      <c r="K828" s="187"/>
      <c r="L828" s="187"/>
      <c r="M828" s="188"/>
      <c r="N828" s="75"/>
    </row>
    <row r="829" s="74" customFormat="1" spans="1:14">
      <c r="A829" s="181"/>
      <c r="B829" s="164" t="s">
        <v>980</v>
      </c>
      <c r="C829" s="165"/>
      <c r="D829" s="166"/>
      <c r="E829" s="166"/>
      <c r="F829" s="166"/>
      <c r="G829" s="166"/>
      <c r="H829" s="171"/>
      <c r="I829" s="175"/>
      <c r="J829" s="175"/>
      <c r="K829" s="187"/>
      <c r="L829" s="187"/>
      <c r="M829" s="188"/>
      <c r="N829" s="75"/>
    </row>
    <row r="830" s="74" customFormat="1" spans="1:14">
      <c r="A830" s="181"/>
      <c r="B830" s="164" t="s">
        <v>945</v>
      </c>
      <c r="C830" s="165"/>
      <c r="D830" s="166"/>
      <c r="E830" s="166"/>
      <c r="F830" s="166"/>
      <c r="G830" s="166"/>
      <c r="H830" s="171"/>
      <c r="I830" s="175"/>
      <c r="J830" s="175"/>
      <c r="K830" s="187"/>
      <c r="L830" s="187"/>
      <c r="M830" s="188"/>
      <c r="N830" s="75"/>
    </row>
    <row r="831" s="74" customFormat="1" spans="1:14">
      <c r="A831" s="181"/>
      <c r="B831" s="164" t="s">
        <v>374</v>
      </c>
      <c r="C831" s="165"/>
      <c r="D831" s="166"/>
      <c r="E831" s="166"/>
      <c r="F831" s="166"/>
      <c r="G831" s="166"/>
      <c r="H831" s="171"/>
      <c r="I831" s="175"/>
      <c r="J831" s="175"/>
      <c r="K831" s="187"/>
      <c r="L831" s="187"/>
      <c r="M831" s="188"/>
      <c r="N831" s="75"/>
    </row>
    <row r="832" s="74" customFormat="1" spans="1:14">
      <c r="A832" s="168" t="s">
        <v>100</v>
      </c>
      <c r="B832" s="166" t="s">
        <v>981</v>
      </c>
      <c r="C832" s="201"/>
      <c r="D832" s="202"/>
      <c r="E832" s="166"/>
      <c r="F832" s="166"/>
      <c r="G832" s="166"/>
      <c r="H832" s="169"/>
      <c r="I832" s="174"/>
      <c r="J832" s="174"/>
      <c r="K832" s="185"/>
      <c r="L832" s="185"/>
      <c r="M832" s="186"/>
      <c r="N832" s="75"/>
    </row>
    <row r="833" s="74" customFormat="1" spans="1:14">
      <c r="A833" s="170"/>
      <c r="B833" s="164" t="s">
        <v>982</v>
      </c>
      <c r="C833" s="165"/>
      <c r="D833" s="202"/>
      <c r="E833" s="166"/>
      <c r="F833" s="166"/>
      <c r="G833" s="166"/>
      <c r="H833" s="171"/>
      <c r="I833" s="175"/>
      <c r="J833" s="175"/>
      <c r="K833" s="187"/>
      <c r="L833" s="187"/>
      <c r="M833" s="188"/>
      <c r="N833" s="75"/>
    </row>
    <row r="834" s="74" customFormat="1" spans="1:14">
      <c r="A834" s="170"/>
      <c r="B834" s="164" t="s">
        <v>983</v>
      </c>
      <c r="C834" s="165"/>
      <c r="D834" s="202"/>
      <c r="E834" s="166"/>
      <c r="F834" s="166"/>
      <c r="G834" s="166"/>
      <c r="H834" s="171"/>
      <c r="I834" s="175"/>
      <c r="J834" s="175"/>
      <c r="K834" s="187"/>
      <c r="L834" s="187"/>
      <c r="M834" s="188"/>
      <c r="N834" s="75"/>
    </row>
    <row r="835" s="74" customFormat="1" spans="1:14">
      <c r="A835" s="170"/>
      <c r="B835" s="164" t="s">
        <v>984</v>
      </c>
      <c r="C835" s="165"/>
      <c r="D835" s="202"/>
      <c r="E835" s="166"/>
      <c r="F835" s="166"/>
      <c r="G835" s="166"/>
      <c r="H835" s="171"/>
      <c r="I835" s="175"/>
      <c r="J835" s="175"/>
      <c r="K835" s="187"/>
      <c r="L835" s="187"/>
      <c r="M835" s="188"/>
      <c r="N835" s="75"/>
    </row>
    <row r="836" s="74" customFormat="1" spans="1:14">
      <c r="A836" s="168" t="s">
        <v>101</v>
      </c>
      <c r="B836" s="164" t="s">
        <v>985</v>
      </c>
      <c r="C836" s="165"/>
      <c r="D836" s="180"/>
      <c r="E836" s="166"/>
      <c r="F836" s="166"/>
      <c r="G836" s="166"/>
      <c r="H836" s="169"/>
      <c r="I836" s="174"/>
      <c r="J836" s="174"/>
      <c r="K836" s="185"/>
      <c r="L836" s="185"/>
      <c r="M836" s="186"/>
      <c r="N836" s="75"/>
    </row>
    <row r="837" s="74" customFormat="1" spans="1:14">
      <c r="A837" s="170"/>
      <c r="B837" s="164" t="s">
        <v>980</v>
      </c>
      <c r="C837" s="165"/>
      <c r="D837" s="180"/>
      <c r="E837" s="166"/>
      <c r="F837" s="166"/>
      <c r="G837" s="166"/>
      <c r="H837" s="171"/>
      <c r="I837" s="175"/>
      <c r="J837" s="175"/>
      <c r="K837" s="187"/>
      <c r="L837" s="187"/>
      <c r="M837" s="188"/>
      <c r="N837" s="75"/>
    </row>
    <row r="838" s="74" customFormat="1" spans="1:14">
      <c r="A838" s="170"/>
      <c r="B838" s="164" t="s">
        <v>986</v>
      </c>
      <c r="C838" s="165"/>
      <c r="D838" s="180"/>
      <c r="E838" s="166"/>
      <c r="F838" s="166"/>
      <c r="G838" s="166"/>
      <c r="H838" s="171"/>
      <c r="I838" s="175"/>
      <c r="J838" s="175"/>
      <c r="K838" s="187"/>
      <c r="L838" s="187"/>
      <c r="M838" s="188"/>
      <c r="N838" s="75"/>
    </row>
    <row r="839" s="74" customFormat="1" spans="1:14">
      <c r="A839" s="170"/>
      <c r="B839" s="164" t="s">
        <v>987</v>
      </c>
      <c r="C839" s="165"/>
      <c r="D839" s="180"/>
      <c r="E839" s="166"/>
      <c r="F839" s="166"/>
      <c r="G839" s="166"/>
      <c r="H839" s="171"/>
      <c r="I839" s="175"/>
      <c r="J839" s="175"/>
      <c r="K839" s="187"/>
      <c r="L839" s="187"/>
      <c r="M839" s="188"/>
      <c r="N839" s="75"/>
    </row>
    <row r="840" s="74" customFormat="1" spans="1:14">
      <c r="A840" s="170"/>
      <c r="B840" s="166" t="s">
        <v>988</v>
      </c>
      <c r="C840" s="165"/>
      <c r="D840" s="180"/>
      <c r="E840" s="166"/>
      <c r="F840" s="166"/>
      <c r="G840" s="166"/>
      <c r="H840" s="171"/>
      <c r="I840" s="175"/>
      <c r="J840" s="175"/>
      <c r="K840" s="187"/>
      <c r="L840" s="187"/>
      <c r="M840" s="188"/>
      <c r="N840" s="75"/>
    </row>
    <row r="841" s="74" customFormat="1" spans="1:14">
      <c r="A841" s="170"/>
      <c r="B841" s="164" t="s">
        <v>393</v>
      </c>
      <c r="C841" s="165"/>
      <c r="D841" s="180"/>
      <c r="E841" s="166"/>
      <c r="F841" s="166"/>
      <c r="G841" s="166"/>
      <c r="H841" s="171"/>
      <c r="I841" s="175"/>
      <c r="J841" s="175"/>
      <c r="K841" s="187"/>
      <c r="L841" s="187"/>
      <c r="M841" s="188"/>
      <c r="N841" s="75"/>
    </row>
    <row r="842" s="74" customFormat="1" spans="1:14">
      <c r="A842" s="168" t="s">
        <v>102</v>
      </c>
      <c r="B842" s="164" t="s">
        <v>989</v>
      </c>
      <c r="C842" s="165"/>
      <c r="D842" s="166"/>
      <c r="E842" s="166"/>
      <c r="F842" s="166"/>
      <c r="G842" s="166"/>
      <c r="H842" s="169"/>
      <c r="I842" s="174"/>
      <c r="J842" s="174"/>
      <c r="K842" s="185"/>
      <c r="L842" s="185"/>
      <c r="M842" s="186"/>
      <c r="N842" s="75"/>
    </row>
    <row r="843" s="74" customFormat="1" spans="1:14">
      <c r="A843" s="170"/>
      <c r="B843" s="164" t="s">
        <v>990</v>
      </c>
      <c r="C843" s="165"/>
      <c r="D843" s="166"/>
      <c r="E843" s="166"/>
      <c r="F843" s="166"/>
      <c r="G843" s="166"/>
      <c r="H843" s="171"/>
      <c r="I843" s="175"/>
      <c r="J843" s="175"/>
      <c r="K843" s="187"/>
      <c r="L843" s="187"/>
      <c r="M843" s="188"/>
      <c r="N843" s="75"/>
    </row>
    <row r="844" s="74" customFormat="1" spans="1:14">
      <c r="A844" s="170"/>
      <c r="B844" s="164" t="s">
        <v>991</v>
      </c>
      <c r="C844" s="165"/>
      <c r="D844" s="166"/>
      <c r="E844" s="166"/>
      <c r="F844" s="166"/>
      <c r="G844" s="166"/>
      <c r="H844" s="171"/>
      <c r="I844" s="175"/>
      <c r="J844" s="175"/>
      <c r="K844" s="187"/>
      <c r="L844" s="187"/>
      <c r="M844" s="188"/>
      <c r="N844" s="75"/>
    </row>
    <row r="845" s="74" customFormat="1" spans="1:14">
      <c r="A845" s="170"/>
      <c r="B845" s="164" t="s">
        <v>992</v>
      </c>
      <c r="C845" s="165"/>
      <c r="D845" s="166"/>
      <c r="E845" s="166"/>
      <c r="F845" s="166"/>
      <c r="G845" s="166"/>
      <c r="H845" s="171"/>
      <c r="I845" s="175"/>
      <c r="J845" s="175"/>
      <c r="K845" s="187"/>
      <c r="L845" s="187"/>
      <c r="M845" s="188"/>
      <c r="N845" s="75"/>
    </row>
    <row r="846" s="74" customFormat="1" spans="1:14">
      <c r="A846" s="170"/>
      <c r="B846" s="164" t="s">
        <v>993</v>
      </c>
      <c r="C846" s="165"/>
      <c r="D846" s="166"/>
      <c r="E846" s="166"/>
      <c r="F846" s="166"/>
      <c r="G846" s="166"/>
      <c r="H846" s="171"/>
      <c r="I846" s="175"/>
      <c r="J846" s="175"/>
      <c r="K846" s="187"/>
      <c r="L846" s="187"/>
      <c r="M846" s="188"/>
      <c r="N846" s="75"/>
    </row>
    <row r="847" s="74" customFormat="1" spans="1:14">
      <c r="A847" s="170"/>
      <c r="B847" s="164" t="s">
        <v>994</v>
      </c>
      <c r="C847" s="165"/>
      <c r="D847" s="166"/>
      <c r="E847" s="166"/>
      <c r="F847" s="166"/>
      <c r="G847" s="166"/>
      <c r="H847" s="171"/>
      <c r="I847" s="175"/>
      <c r="J847" s="175"/>
      <c r="K847" s="187"/>
      <c r="L847" s="187"/>
      <c r="M847" s="188"/>
      <c r="N847" s="75"/>
    </row>
    <row r="848" s="74" customFormat="1" spans="1:14">
      <c r="A848" s="170"/>
      <c r="B848" s="164" t="s">
        <v>995</v>
      </c>
      <c r="C848" s="165"/>
      <c r="D848" s="166"/>
      <c r="E848" s="166"/>
      <c r="F848" s="166"/>
      <c r="G848" s="166"/>
      <c r="H848" s="171"/>
      <c r="I848" s="175"/>
      <c r="J848" s="175"/>
      <c r="K848" s="187"/>
      <c r="L848" s="187"/>
      <c r="M848" s="188"/>
      <c r="N848" s="75"/>
    </row>
    <row r="849" s="74" customFormat="1" spans="1:14">
      <c r="A849" s="170"/>
      <c r="B849" s="164" t="s">
        <v>996</v>
      </c>
      <c r="C849" s="165"/>
      <c r="D849" s="166"/>
      <c r="E849" s="166"/>
      <c r="F849" s="166"/>
      <c r="G849" s="166"/>
      <c r="H849" s="171"/>
      <c r="I849" s="175"/>
      <c r="J849" s="175"/>
      <c r="K849" s="187"/>
      <c r="L849" s="187"/>
      <c r="M849" s="188"/>
      <c r="N849" s="75"/>
    </row>
    <row r="850" s="74" customFormat="1" spans="1:14">
      <c r="A850" s="179" t="s">
        <v>103</v>
      </c>
      <c r="B850" s="164" t="s">
        <v>997</v>
      </c>
      <c r="C850" s="165"/>
      <c r="D850" s="166"/>
      <c r="E850" s="166"/>
      <c r="F850" s="166"/>
      <c r="G850" s="166"/>
      <c r="H850" s="169"/>
      <c r="I850" s="174"/>
      <c r="J850" s="174"/>
      <c r="K850" s="185"/>
      <c r="L850" s="185"/>
      <c r="M850" s="186"/>
      <c r="N850" s="75"/>
    </row>
    <row r="851" s="74" customFormat="1" spans="1:14">
      <c r="A851" s="181"/>
      <c r="B851" s="164" t="s">
        <v>998</v>
      </c>
      <c r="C851" s="165"/>
      <c r="D851" s="166"/>
      <c r="E851" s="166"/>
      <c r="F851" s="166"/>
      <c r="G851" s="166"/>
      <c r="H851" s="171"/>
      <c r="I851" s="175"/>
      <c r="J851" s="175"/>
      <c r="K851" s="187"/>
      <c r="L851" s="187"/>
      <c r="M851" s="188"/>
      <c r="N851" s="75"/>
    </row>
    <row r="852" s="74" customFormat="1" spans="1:14">
      <c r="A852" s="181"/>
      <c r="B852" s="164" t="s">
        <v>999</v>
      </c>
      <c r="C852" s="165"/>
      <c r="D852" s="166"/>
      <c r="E852" s="166"/>
      <c r="F852" s="166"/>
      <c r="G852" s="166"/>
      <c r="H852" s="171"/>
      <c r="I852" s="175"/>
      <c r="J852" s="175"/>
      <c r="K852" s="187"/>
      <c r="L852" s="187"/>
      <c r="M852" s="188"/>
      <c r="N852" s="75"/>
    </row>
    <row r="853" s="74" customFormat="1" spans="1:14">
      <c r="A853" s="181"/>
      <c r="B853" s="164" t="s">
        <v>344</v>
      </c>
      <c r="C853" s="165"/>
      <c r="D853" s="166"/>
      <c r="E853" s="166"/>
      <c r="F853" s="166"/>
      <c r="G853" s="166"/>
      <c r="H853" s="171"/>
      <c r="I853" s="175"/>
      <c r="J853" s="175"/>
      <c r="K853" s="187"/>
      <c r="L853" s="187"/>
      <c r="M853" s="188"/>
      <c r="N853" s="75"/>
    </row>
    <row r="854" s="74" customFormat="1" spans="1:14">
      <c r="A854" s="181"/>
      <c r="B854" s="164" t="s">
        <v>345</v>
      </c>
      <c r="C854" s="165"/>
      <c r="D854" s="166"/>
      <c r="E854" s="166"/>
      <c r="F854" s="166"/>
      <c r="G854" s="166"/>
      <c r="H854" s="171"/>
      <c r="I854" s="175"/>
      <c r="J854" s="175"/>
      <c r="K854" s="187"/>
      <c r="L854" s="187"/>
      <c r="M854" s="188"/>
      <c r="N854" s="75"/>
    </row>
    <row r="855" s="74" customFormat="1" spans="1:14">
      <c r="A855" s="181"/>
      <c r="B855" s="164" t="s">
        <v>346</v>
      </c>
      <c r="C855" s="165"/>
      <c r="D855" s="166"/>
      <c r="E855" s="166"/>
      <c r="F855" s="166"/>
      <c r="G855" s="166"/>
      <c r="H855" s="171"/>
      <c r="I855" s="175"/>
      <c r="J855" s="175"/>
      <c r="K855" s="187"/>
      <c r="L855" s="187"/>
      <c r="M855" s="188"/>
      <c r="N855" s="75"/>
    </row>
    <row r="856" s="74" customFormat="1" spans="1:14">
      <c r="A856" s="181"/>
      <c r="B856" s="164" t="s">
        <v>347</v>
      </c>
      <c r="C856" s="165"/>
      <c r="D856" s="166"/>
      <c r="E856" s="166"/>
      <c r="F856" s="166"/>
      <c r="G856" s="166"/>
      <c r="H856" s="171"/>
      <c r="I856" s="175"/>
      <c r="J856" s="175"/>
      <c r="K856" s="187"/>
      <c r="L856" s="187"/>
      <c r="M856" s="188"/>
      <c r="N856" s="75"/>
    </row>
    <row r="857" s="74" customFormat="1" spans="1:14">
      <c r="A857" s="168" t="s">
        <v>104</v>
      </c>
      <c r="B857" s="164" t="s">
        <v>999</v>
      </c>
      <c r="C857" s="165"/>
      <c r="D857" s="166"/>
      <c r="E857" s="166"/>
      <c r="F857" s="166"/>
      <c r="G857" s="166"/>
      <c r="H857" s="169"/>
      <c r="I857" s="174"/>
      <c r="J857" s="174"/>
      <c r="K857" s="185"/>
      <c r="L857" s="185"/>
      <c r="M857" s="186"/>
      <c r="N857" s="75"/>
    </row>
    <row r="858" s="74" customFormat="1" spans="1:14">
      <c r="A858" s="170"/>
      <c r="B858" s="164" t="s">
        <v>1000</v>
      </c>
      <c r="C858" s="165"/>
      <c r="D858" s="166"/>
      <c r="E858" s="166"/>
      <c r="F858" s="166"/>
      <c r="G858" s="166"/>
      <c r="H858" s="171"/>
      <c r="I858" s="175"/>
      <c r="J858" s="175"/>
      <c r="K858" s="187"/>
      <c r="L858" s="187"/>
      <c r="M858" s="188"/>
      <c r="N858" s="75"/>
    </row>
    <row r="859" s="74" customFormat="1" spans="1:14">
      <c r="A859" s="170"/>
      <c r="B859" s="164" t="s">
        <v>1001</v>
      </c>
      <c r="C859" s="165"/>
      <c r="D859" s="203"/>
      <c r="E859" s="203"/>
      <c r="F859" s="203"/>
      <c r="G859" s="204"/>
      <c r="H859" s="171"/>
      <c r="I859" s="175"/>
      <c r="J859" s="175"/>
      <c r="K859" s="187"/>
      <c r="L859" s="187"/>
      <c r="M859" s="188"/>
      <c r="N859" s="75"/>
    </row>
    <row r="860" s="74" customFormat="1" spans="1:14">
      <c r="A860" s="170"/>
      <c r="B860" s="164" t="s">
        <v>1002</v>
      </c>
      <c r="C860" s="165"/>
      <c r="D860" s="203"/>
      <c r="E860" s="203"/>
      <c r="F860" s="203"/>
      <c r="G860" s="204"/>
      <c r="H860" s="171"/>
      <c r="I860" s="175"/>
      <c r="J860" s="175"/>
      <c r="K860" s="187"/>
      <c r="L860" s="187"/>
      <c r="M860" s="188"/>
      <c r="N860" s="75"/>
    </row>
    <row r="861" s="74" customFormat="1" spans="1:14">
      <c r="A861" s="170"/>
      <c r="B861" s="164" t="s">
        <v>1003</v>
      </c>
      <c r="C861" s="165"/>
      <c r="D861" s="203"/>
      <c r="E861" s="203"/>
      <c r="F861" s="203"/>
      <c r="G861" s="204"/>
      <c r="H861" s="171"/>
      <c r="I861" s="175"/>
      <c r="J861" s="175"/>
      <c r="K861" s="187"/>
      <c r="L861" s="187"/>
      <c r="M861" s="188"/>
      <c r="N861" s="75"/>
    </row>
    <row r="862" s="74" customFormat="1" spans="1:14">
      <c r="A862" s="170"/>
      <c r="B862" s="164" t="s">
        <v>1004</v>
      </c>
      <c r="C862" s="165"/>
      <c r="D862" s="203"/>
      <c r="E862" s="203"/>
      <c r="F862" s="203"/>
      <c r="G862" s="204"/>
      <c r="H862" s="171"/>
      <c r="I862" s="175"/>
      <c r="J862" s="175"/>
      <c r="K862" s="187"/>
      <c r="L862" s="187"/>
      <c r="M862" s="188"/>
      <c r="N862" s="75"/>
    </row>
    <row r="863" s="74" customFormat="1" spans="1:14">
      <c r="A863" s="176" t="s">
        <v>105</v>
      </c>
      <c r="B863" s="164" t="s">
        <v>991</v>
      </c>
      <c r="C863" s="165"/>
      <c r="D863" s="166"/>
      <c r="E863" s="166"/>
      <c r="F863" s="166"/>
      <c r="G863" s="166"/>
      <c r="H863" s="169"/>
      <c r="I863" s="174"/>
      <c r="J863" s="174"/>
      <c r="K863" s="185"/>
      <c r="L863" s="185"/>
      <c r="M863" s="186"/>
      <c r="N863" s="75"/>
    </row>
    <row r="864" s="74" customFormat="1" spans="1:14">
      <c r="A864" s="178"/>
      <c r="B864" s="164" t="s">
        <v>1005</v>
      </c>
      <c r="C864" s="165"/>
      <c r="D864" s="166"/>
      <c r="E864" s="166"/>
      <c r="F864" s="166"/>
      <c r="G864" s="166"/>
      <c r="H864" s="171"/>
      <c r="I864" s="175"/>
      <c r="J864" s="175"/>
      <c r="K864" s="187"/>
      <c r="L864" s="187"/>
      <c r="M864" s="188"/>
      <c r="N864" s="75"/>
    </row>
    <row r="865" s="74" customFormat="1" spans="1:14">
      <c r="A865" s="178"/>
      <c r="B865" s="164" t="s">
        <v>1006</v>
      </c>
      <c r="C865" s="165"/>
      <c r="D865" s="166"/>
      <c r="E865" s="166"/>
      <c r="F865" s="166"/>
      <c r="G865" s="166"/>
      <c r="H865" s="171"/>
      <c r="I865" s="175"/>
      <c r="J865" s="175"/>
      <c r="K865" s="187"/>
      <c r="L865" s="187"/>
      <c r="M865" s="188"/>
      <c r="N865" s="75"/>
    </row>
    <row r="866" s="74" customFormat="1" spans="1:14">
      <c r="A866" s="178"/>
      <c r="B866" s="164" t="s">
        <v>1007</v>
      </c>
      <c r="C866" s="165"/>
      <c r="D866" s="166"/>
      <c r="E866" s="166"/>
      <c r="F866" s="166"/>
      <c r="G866" s="166"/>
      <c r="H866" s="171"/>
      <c r="I866" s="175"/>
      <c r="J866" s="175"/>
      <c r="K866" s="187"/>
      <c r="L866" s="187"/>
      <c r="M866" s="188"/>
      <c r="N866" s="75"/>
    </row>
    <row r="867" s="74" customFormat="1" spans="1:14">
      <c r="A867" s="178"/>
      <c r="B867" s="166" t="s">
        <v>366</v>
      </c>
      <c r="C867" s="201"/>
      <c r="D867" s="166"/>
      <c r="E867" s="166"/>
      <c r="F867" s="166"/>
      <c r="G867" s="166"/>
      <c r="H867" s="171"/>
      <c r="I867" s="175"/>
      <c r="J867" s="175"/>
      <c r="K867" s="187"/>
      <c r="L867" s="187"/>
      <c r="M867" s="188"/>
      <c r="N867" s="75"/>
    </row>
    <row r="868" s="74" customFormat="1" spans="1:14">
      <c r="A868" s="178"/>
      <c r="B868" s="164" t="s">
        <v>382</v>
      </c>
      <c r="C868" s="165"/>
      <c r="D868" s="166"/>
      <c r="E868" s="166"/>
      <c r="F868" s="166"/>
      <c r="G868" s="166"/>
      <c r="H868" s="171"/>
      <c r="I868" s="175"/>
      <c r="J868" s="175"/>
      <c r="K868" s="187"/>
      <c r="L868" s="187"/>
      <c r="M868" s="188"/>
      <c r="N868" s="75"/>
    </row>
    <row r="869" s="74" customFormat="1" spans="1:14">
      <c r="A869" s="168" t="s">
        <v>106</v>
      </c>
      <c r="B869" s="164" t="s">
        <v>991</v>
      </c>
      <c r="C869" s="165"/>
      <c r="D869" s="166"/>
      <c r="E869" s="166"/>
      <c r="F869" s="166"/>
      <c r="G869" s="166"/>
      <c r="H869" s="169"/>
      <c r="I869" s="174"/>
      <c r="J869" s="174"/>
      <c r="K869" s="185"/>
      <c r="L869" s="185"/>
      <c r="M869" s="186"/>
      <c r="N869" s="75"/>
    </row>
    <row r="870" s="74" customFormat="1" spans="1:14">
      <c r="A870" s="170"/>
      <c r="B870" s="164" t="s">
        <v>1008</v>
      </c>
      <c r="C870" s="165"/>
      <c r="D870" s="166"/>
      <c r="E870" s="166"/>
      <c r="F870" s="166"/>
      <c r="G870" s="166"/>
      <c r="H870" s="171"/>
      <c r="I870" s="175"/>
      <c r="J870" s="175"/>
      <c r="K870" s="187"/>
      <c r="L870" s="187"/>
      <c r="M870" s="188"/>
      <c r="N870" s="75"/>
    </row>
    <row r="871" s="74" customFormat="1" spans="1:14">
      <c r="A871" s="170"/>
      <c r="B871" s="164" t="s">
        <v>1009</v>
      </c>
      <c r="C871" s="165"/>
      <c r="D871" s="166"/>
      <c r="E871" s="166"/>
      <c r="F871" s="166"/>
      <c r="G871" s="166"/>
      <c r="H871" s="171"/>
      <c r="I871" s="175"/>
      <c r="J871" s="175"/>
      <c r="K871" s="187"/>
      <c r="L871" s="187"/>
      <c r="M871" s="188"/>
      <c r="N871" s="75"/>
    </row>
    <row r="872" s="74" customFormat="1" spans="1:14">
      <c r="A872" s="170"/>
      <c r="B872" s="164" t="s">
        <v>1010</v>
      </c>
      <c r="C872" s="165"/>
      <c r="D872" s="166"/>
      <c r="E872" s="166"/>
      <c r="F872" s="166"/>
      <c r="G872" s="166"/>
      <c r="H872" s="171"/>
      <c r="I872" s="175"/>
      <c r="J872" s="175"/>
      <c r="K872" s="187"/>
      <c r="L872" s="187"/>
      <c r="M872" s="188"/>
      <c r="N872" s="75"/>
    </row>
    <row r="873" s="74" customFormat="1" spans="1:14">
      <c r="A873" s="170"/>
      <c r="B873" s="164" t="s">
        <v>1011</v>
      </c>
      <c r="C873" s="165"/>
      <c r="D873" s="166"/>
      <c r="E873" s="166"/>
      <c r="F873" s="166"/>
      <c r="G873" s="166"/>
      <c r="H873" s="171"/>
      <c r="I873" s="175"/>
      <c r="J873" s="175"/>
      <c r="K873" s="187"/>
      <c r="L873" s="187"/>
      <c r="M873" s="188"/>
      <c r="N873" s="75"/>
    </row>
    <row r="874" s="74" customFormat="1" spans="1:14">
      <c r="A874" s="176" t="s">
        <v>107</v>
      </c>
      <c r="B874" s="166" t="s">
        <v>996</v>
      </c>
      <c r="C874" s="165"/>
      <c r="D874" s="196"/>
      <c r="E874" s="196"/>
      <c r="F874" s="196"/>
      <c r="G874" s="205"/>
      <c r="H874" s="169"/>
      <c r="I874" s="206"/>
      <c r="J874" s="206"/>
      <c r="K874" s="207"/>
      <c r="L874" s="207"/>
      <c r="M874" s="208"/>
      <c r="N874" s="75"/>
    </row>
    <row r="875" s="74" customFormat="1" spans="1:14">
      <c r="A875" s="178"/>
      <c r="B875" s="166" t="s">
        <v>1012</v>
      </c>
      <c r="C875" s="165"/>
      <c r="D875" s="196"/>
      <c r="E875" s="196"/>
      <c r="F875" s="196"/>
      <c r="G875" s="205"/>
      <c r="H875" s="171"/>
      <c r="I875" s="209"/>
      <c r="J875" s="209"/>
      <c r="K875" s="210"/>
      <c r="L875" s="210"/>
      <c r="M875" s="211"/>
      <c r="N875" s="75"/>
    </row>
    <row r="876" s="74" customFormat="1" ht="15" customHeight="1" spans="1:14">
      <c r="A876" s="176" t="s">
        <v>108</v>
      </c>
      <c r="B876" s="166" t="s">
        <v>950</v>
      </c>
      <c r="C876" s="165"/>
      <c r="D876" s="196"/>
      <c r="E876" s="196"/>
      <c r="F876" s="196"/>
      <c r="G876" s="205"/>
      <c r="H876" s="169"/>
      <c r="I876" s="206"/>
      <c r="J876" s="206"/>
      <c r="K876" s="207"/>
      <c r="L876" s="207"/>
      <c r="M876" s="208"/>
      <c r="N876" s="75"/>
    </row>
    <row r="877" s="74" customFormat="1" spans="1:14">
      <c r="A877" s="178"/>
      <c r="B877" s="166" t="s">
        <v>1013</v>
      </c>
      <c r="C877" s="165"/>
      <c r="D877" s="196"/>
      <c r="E877" s="196"/>
      <c r="F877" s="196"/>
      <c r="G877" s="205"/>
      <c r="H877" s="171"/>
      <c r="I877" s="209"/>
      <c r="J877" s="209"/>
      <c r="K877" s="210"/>
      <c r="L877" s="210"/>
      <c r="M877" s="211"/>
      <c r="N877" s="75"/>
    </row>
    <row r="878" s="74" customFormat="1" spans="1:14">
      <c r="A878" s="178"/>
      <c r="B878" s="166" t="s">
        <v>1014</v>
      </c>
      <c r="C878" s="165"/>
      <c r="D878" s="196"/>
      <c r="E878" s="196"/>
      <c r="F878" s="196"/>
      <c r="G878" s="205"/>
      <c r="H878" s="171"/>
      <c r="I878" s="209"/>
      <c r="J878" s="209"/>
      <c r="K878" s="210"/>
      <c r="L878" s="210"/>
      <c r="M878" s="211"/>
      <c r="N878" s="75"/>
    </row>
  </sheetData>
  <mergeCells count="610">
    <mergeCell ref="A1:M1"/>
    <mergeCell ref="A3:A16"/>
    <mergeCell ref="A17:A27"/>
    <mergeCell ref="A28:A42"/>
    <mergeCell ref="A43:A55"/>
    <mergeCell ref="A56:A69"/>
    <mergeCell ref="A70:A83"/>
    <mergeCell ref="A84:A96"/>
    <mergeCell ref="A97:A101"/>
    <mergeCell ref="A102:A114"/>
    <mergeCell ref="A115:A128"/>
    <mergeCell ref="A129:A141"/>
    <mergeCell ref="A142:A153"/>
    <mergeCell ref="A154:A166"/>
    <mergeCell ref="A167:A176"/>
    <mergeCell ref="A177:A186"/>
    <mergeCell ref="A187:A196"/>
    <mergeCell ref="A197:A204"/>
    <mergeCell ref="A205:A213"/>
    <mergeCell ref="A214:A222"/>
    <mergeCell ref="A223:A234"/>
    <mergeCell ref="A235:A244"/>
    <mergeCell ref="A245:A257"/>
    <mergeCell ref="A258:A268"/>
    <mergeCell ref="A269:A277"/>
    <mergeCell ref="A278:A288"/>
    <mergeCell ref="A289:A299"/>
    <mergeCell ref="A300:A314"/>
    <mergeCell ref="A315:A329"/>
    <mergeCell ref="A330:A342"/>
    <mergeCell ref="A343:A354"/>
    <mergeCell ref="A355:A369"/>
    <mergeCell ref="A370:A385"/>
    <mergeCell ref="A386:A400"/>
    <mergeCell ref="A401:A408"/>
    <mergeCell ref="A409:A416"/>
    <mergeCell ref="A417:A423"/>
    <mergeCell ref="A424:A431"/>
    <mergeCell ref="A432:A447"/>
    <mergeCell ref="A448:A460"/>
    <mergeCell ref="A461:A475"/>
    <mergeCell ref="A476:A488"/>
    <mergeCell ref="A489:A499"/>
    <mergeCell ref="A500:A511"/>
    <mergeCell ref="A512:A520"/>
    <mergeCell ref="A521:A529"/>
    <mergeCell ref="A530:A539"/>
    <mergeCell ref="A540:A556"/>
    <mergeCell ref="A557:A568"/>
    <mergeCell ref="A569:A584"/>
    <mergeCell ref="A586:A603"/>
    <mergeCell ref="A604:A619"/>
    <mergeCell ref="A620:A632"/>
    <mergeCell ref="A633:A643"/>
    <mergeCell ref="A644:A654"/>
    <mergeCell ref="A655:A667"/>
    <mergeCell ref="A668:A676"/>
    <mergeCell ref="A677:A690"/>
    <mergeCell ref="A691:A704"/>
    <mergeCell ref="A705:A710"/>
    <mergeCell ref="A711:A718"/>
    <mergeCell ref="A719:A726"/>
    <mergeCell ref="A727:A730"/>
    <mergeCell ref="A731:A738"/>
    <mergeCell ref="A739:A745"/>
    <mergeCell ref="A746:A757"/>
    <mergeCell ref="A758:A762"/>
    <mergeCell ref="A763:A772"/>
    <mergeCell ref="A773:A777"/>
    <mergeCell ref="A778:A784"/>
    <mergeCell ref="A785:A788"/>
    <mergeCell ref="A789:A790"/>
    <mergeCell ref="A791:A792"/>
    <mergeCell ref="A793:A800"/>
    <mergeCell ref="A801:A805"/>
    <mergeCell ref="A807:A812"/>
    <mergeCell ref="A813:A816"/>
    <mergeCell ref="A817:A826"/>
    <mergeCell ref="A827:A831"/>
    <mergeCell ref="A832:A835"/>
    <mergeCell ref="A836:A841"/>
    <mergeCell ref="A842:A849"/>
    <mergeCell ref="A850:A856"/>
    <mergeCell ref="A857:A862"/>
    <mergeCell ref="A863:A868"/>
    <mergeCell ref="A869:A873"/>
    <mergeCell ref="A874:A875"/>
    <mergeCell ref="A876:A878"/>
    <mergeCell ref="H3:H16"/>
    <mergeCell ref="H17:H27"/>
    <mergeCell ref="H28:H42"/>
    <mergeCell ref="H43:H55"/>
    <mergeCell ref="H56:H69"/>
    <mergeCell ref="H70:H83"/>
    <mergeCell ref="H84:H96"/>
    <mergeCell ref="H97:H101"/>
    <mergeCell ref="H102:H114"/>
    <mergeCell ref="H115:H128"/>
    <mergeCell ref="H129:H141"/>
    <mergeCell ref="H142:H153"/>
    <mergeCell ref="H154:H166"/>
    <mergeCell ref="H167:H176"/>
    <mergeCell ref="H177:H186"/>
    <mergeCell ref="H187:H196"/>
    <mergeCell ref="H197:H204"/>
    <mergeCell ref="H205:H213"/>
    <mergeCell ref="H214:H222"/>
    <mergeCell ref="H223:H234"/>
    <mergeCell ref="H235:H244"/>
    <mergeCell ref="H245:H257"/>
    <mergeCell ref="H258:H268"/>
    <mergeCell ref="H269:H277"/>
    <mergeCell ref="H278:H288"/>
    <mergeCell ref="H289:H299"/>
    <mergeCell ref="H300:H314"/>
    <mergeCell ref="H315:H329"/>
    <mergeCell ref="H330:H342"/>
    <mergeCell ref="H343:H354"/>
    <mergeCell ref="H355:H369"/>
    <mergeCell ref="H370:H385"/>
    <mergeCell ref="H386:H400"/>
    <mergeCell ref="H401:H408"/>
    <mergeCell ref="H409:H416"/>
    <mergeCell ref="H417:H423"/>
    <mergeCell ref="H424:H431"/>
    <mergeCell ref="H432:H447"/>
    <mergeCell ref="H448:H460"/>
    <mergeCell ref="H461:H475"/>
    <mergeCell ref="H476:H488"/>
    <mergeCell ref="H489:H499"/>
    <mergeCell ref="H500:H511"/>
    <mergeCell ref="H512:H520"/>
    <mergeCell ref="H521:H529"/>
    <mergeCell ref="H530:H539"/>
    <mergeCell ref="H540:H556"/>
    <mergeCell ref="H557:H568"/>
    <mergeCell ref="H569:H584"/>
    <mergeCell ref="H585:H603"/>
    <mergeCell ref="H604:H619"/>
    <mergeCell ref="H620:H632"/>
    <mergeCell ref="H633:H643"/>
    <mergeCell ref="H644:H654"/>
    <mergeCell ref="H655:H667"/>
    <mergeCell ref="H668:H676"/>
    <mergeCell ref="H677:H690"/>
    <mergeCell ref="H691:H704"/>
    <mergeCell ref="H705:H710"/>
    <mergeCell ref="H711:H718"/>
    <mergeCell ref="H719:H726"/>
    <mergeCell ref="H727:H730"/>
    <mergeCell ref="H731:H738"/>
    <mergeCell ref="H739:H745"/>
    <mergeCell ref="H746:H757"/>
    <mergeCell ref="H758:H762"/>
    <mergeCell ref="H763:H772"/>
    <mergeCell ref="H773:H777"/>
    <mergeCell ref="H778:H784"/>
    <mergeCell ref="H785:H788"/>
    <mergeCell ref="H789:H790"/>
    <mergeCell ref="H791:H792"/>
    <mergeCell ref="H793:H800"/>
    <mergeCell ref="H801:H805"/>
    <mergeCell ref="H807:H812"/>
    <mergeCell ref="H813:H816"/>
    <mergeCell ref="H817:H826"/>
    <mergeCell ref="H827:H831"/>
    <mergeCell ref="H832:H835"/>
    <mergeCell ref="H836:H841"/>
    <mergeCell ref="H842:H849"/>
    <mergeCell ref="H850:H856"/>
    <mergeCell ref="H857:H862"/>
    <mergeCell ref="H863:H868"/>
    <mergeCell ref="H869:H873"/>
    <mergeCell ref="H874:H875"/>
    <mergeCell ref="H876:H878"/>
    <mergeCell ref="I3:I16"/>
    <mergeCell ref="I17:I27"/>
    <mergeCell ref="I28:I42"/>
    <mergeCell ref="I43:I55"/>
    <mergeCell ref="I56:I69"/>
    <mergeCell ref="I70:I83"/>
    <mergeCell ref="I84:I96"/>
    <mergeCell ref="I97:I101"/>
    <mergeCell ref="I102:I114"/>
    <mergeCell ref="I115:I128"/>
    <mergeCell ref="I129:I141"/>
    <mergeCell ref="I142:I153"/>
    <mergeCell ref="I154:I166"/>
    <mergeCell ref="I167:I176"/>
    <mergeCell ref="I177:I186"/>
    <mergeCell ref="I187:I196"/>
    <mergeCell ref="I197:I204"/>
    <mergeCell ref="I205:I213"/>
    <mergeCell ref="I214:I222"/>
    <mergeCell ref="I223:I234"/>
    <mergeCell ref="I235:I244"/>
    <mergeCell ref="I245:I257"/>
    <mergeCell ref="I258:I268"/>
    <mergeCell ref="I269:I277"/>
    <mergeCell ref="I278:I288"/>
    <mergeCell ref="I289:I299"/>
    <mergeCell ref="I300:I314"/>
    <mergeCell ref="I315:I329"/>
    <mergeCell ref="I330:I342"/>
    <mergeCell ref="I343:I354"/>
    <mergeCell ref="I355:I369"/>
    <mergeCell ref="I370:I385"/>
    <mergeCell ref="I386:I400"/>
    <mergeCell ref="I401:I408"/>
    <mergeCell ref="I409:I416"/>
    <mergeCell ref="I417:I423"/>
    <mergeCell ref="I424:I431"/>
    <mergeCell ref="I432:I447"/>
    <mergeCell ref="I448:I460"/>
    <mergeCell ref="I461:I475"/>
    <mergeCell ref="I476:I488"/>
    <mergeCell ref="I489:I499"/>
    <mergeCell ref="I500:I511"/>
    <mergeCell ref="I512:I520"/>
    <mergeCell ref="I521:I529"/>
    <mergeCell ref="I530:I539"/>
    <mergeCell ref="I540:I556"/>
    <mergeCell ref="I557:I568"/>
    <mergeCell ref="I569:I584"/>
    <mergeCell ref="I585:I603"/>
    <mergeCell ref="I604:I619"/>
    <mergeCell ref="I620:I632"/>
    <mergeCell ref="I633:I643"/>
    <mergeCell ref="I644:I654"/>
    <mergeCell ref="I655:I667"/>
    <mergeCell ref="I668:I676"/>
    <mergeCell ref="I677:I690"/>
    <mergeCell ref="I691:I704"/>
    <mergeCell ref="I705:I710"/>
    <mergeCell ref="I711:I718"/>
    <mergeCell ref="I719:I726"/>
    <mergeCell ref="I727:I730"/>
    <mergeCell ref="I731:I738"/>
    <mergeCell ref="I739:I745"/>
    <mergeCell ref="I746:I757"/>
    <mergeCell ref="I758:I762"/>
    <mergeCell ref="I763:I772"/>
    <mergeCell ref="I773:I777"/>
    <mergeCell ref="I778:I784"/>
    <mergeCell ref="I785:I788"/>
    <mergeCell ref="I789:I790"/>
    <mergeCell ref="I791:I792"/>
    <mergeCell ref="I793:I800"/>
    <mergeCell ref="I801:I805"/>
    <mergeCell ref="I807:I812"/>
    <mergeCell ref="I813:I816"/>
    <mergeCell ref="I817:I826"/>
    <mergeCell ref="I827:I831"/>
    <mergeCell ref="I832:I835"/>
    <mergeCell ref="I836:I841"/>
    <mergeCell ref="I842:I849"/>
    <mergeCell ref="I850:I856"/>
    <mergeCell ref="I857:I862"/>
    <mergeCell ref="I863:I868"/>
    <mergeCell ref="I869:I873"/>
    <mergeCell ref="I874:I875"/>
    <mergeCell ref="I876:I878"/>
    <mergeCell ref="J3:J16"/>
    <mergeCell ref="J17:J27"/>
    <mergeCell ref="J28:J42"/>
    <mergeCell ref="J43:J55"/>
    <mergeCell ref="J56:J69"/>
    <mergeCell ref="J70:J83"/>
    <mergeCell ref="J84:J96"/>
    <mergeCell ref="J97:J101"/>
    <mergeCell ref="J102:J114"/>
    <mergeCell ref="J115:J128"/>
    <mergeCell ref="J129:J141"/>
    <mergeCell ref="J142:J153"/>
    <mergeCell ref="J154:J166"/>
    <mergeCell ref="J167:J176"/>
    <mergeCell ref="J177:J186"/>
    <mergeCell ref="J187:J196"/>
    <mergeCell ref="J197:J204"/>
    <mergeCell ref="J205:J213"/>
    <mergeCell ref="J214:J222"/>
    <mergeCell ref="J223:J234"/>
    <mergeCell ref="J235:J244"/>
    <mergeCell ref="J245:J257"/>
    <mergeCell ref="J258:J268"/>
    <mergeCell ref="J269:J277"/>
    <mergeCell ref="J278:J288"/>
    <mergeCell ref="J289:J299"/>
    <mergeCell ref="J300:J314"/>
    <mergeCell ref="J315:J329"/>
    <mergeCell ref="J330:J342"/>
    <mergeCell ref="J343:J354"/>
    <mergeCell ref="J355:J369"/>
    <mergeCell ref="J370:J385"/>
    <mergeCell ref="J386:J400"/>
    <mergeCell ref="J401:J408"/>
    <mergeCell ref="J409:J416"/>
    <mergeCell ref="J417:J423"/>
    <mergeCell ref="J424:J431"/>
    <mergeCell ref="J432:J447"/>
    <mergeCell ref="J448:J460"/>
    <mergeCell ref="J461:J475"/>
    <mergeCell ref="J476:J488"/>
    <mergeCell ref="J489:J499"/>
    <mergeCell ref="J500:J511"/>
    <mergeCell ref="J512:J520"/>
    <mergeCell ref="J521:J529"/>
    <mergeCell ref="J530:J539"/>
    <mergeCell ref="J540:J556"/>
    <mergeCell ref="J557:J568"/>
    <mergeCell ref="J569:J584"/>
    <mergeCell ref="J585:J603"/>
    <mergeCell ref="J604:J619"/>
    <mergeCell ref="J620:J632"/>
    <mergeCell ref="J633:J643"/>
    <mergeCell ref="J644:J654"/>
    <mergeCell ref="J655:J667"/>
    <mergeCell ref="J668:J676"/>
    <mergeCell ref="J677:J690"/>
    <mergeCell ref="J691:J704"/>
    <mergeCell ref="J705:J710"/>
    <mergeCell ref="J711:J718"/>
    <mergeCell ref="J719:J726"/>
    <mergeCell ref="J727:J730"/>
    <mergeCell ref="J731:J738"/>
    <mergeCell ref="J739:J745"/>
    <mergeCell ref="J746:J757"/>
    <mergeCell ref="J758:J762"/>
    <mergeCell ref="J763:J772"/>
    <mergeCell ref="J773:J777"/>
    <mergeCell ref="J778:J784"/>
    <mergeCell ref="J785:J788"/>
    <mergeCell ref="J789:J790"/>
    <mergeCell ref="J791:J792"/>
    <mergeCell ref="J793:J800"/>
    <mergeCell ref="J801:J805"/>
    <mergeCell ref="J807:J812"/>
    <mergeCell ref="J813:J816"/>
    <mergeCell ref="J817:J826"/>
    <mergeCell ref="J827:J831"/>
    <mergeCell ref="J832:J835"/>
    <mergeCell ref="J836:J841"/>
    <mergeCell ref="J842:J849"/>
    <mergeCell ref="J850:J856"/>
    <mergeCell ref="J857:J862"/>
    <mergeCell ref="J863:J868"/>
    <mergeCell ref="J869:J873"/>
    <mergeCell ref="J874:J875"/>
    <mergeCell ref="J876:J878"/>
    <mergeCell ref="K3:K16"/>
    <mergeCell ref="K17:K27"/>
    <mergeCell ref="K28:K42"/>
    <mergeCell ref="K43:K55"/>
    <mergeCell ref="K56:K69"/>
    <mergeCell ref="K70:K83"/>
    <mergeCell ref="K84:K96"/>
    <mergeCell ref="K97:K101"/>
    <mergeCell ref="K102:K114"/>
    <mergeCell ref="K115:K128"/>
    <mergeCell ref="K129:K141"/>
    <mergeCell ref="K142:K153"/>
    <mergeCell ref="K154:K166"/>
    <mergeCell ref="K167:K176"/>
    <mergeCell ref="K177:K186"/>
    <mergeCell ref="K187:K196"/>
    <mergeCell ref="K197:K204"/>
    <mergeCell ref="K205:K213"/>
    <mergeCell ref="K214:K222"/>
    <mergeCell ref="K223:K234"/>
    <mergeCell ref="K235:K244"/>
    <mergeCell ref="K245:K257"/>
    <mergeCell ref="K258:K268"/>
    <mergeCell ref="K269:K277"/>
    <mergeCell ref="K278:K288"/>
    <mergeCell ref="K289:K299"/>
    <mergeCell ref="K300:K314"/>
    <mergeCell ref="K315:K329"/>
    <mergeCell ref="K330:K342"/>
    <mergeCell ref="K343:K354"/>
    <mergeCell ref="K355:K369"/>
    <mergeCell ref="K370:K385"/>
    <mergeCell ref="K386:K400"/>
    <mergeCell ref="K401:K408"/>
    <mergeCell ref="K409:K416"/>
    <mergeCell ref="K417:K423"/>
    <mergeCell ref="K424:K431"/>
    <mergeCell ref="K432:K447"/>
    <mergeCell ref="K448:K460"/>
    <mergeCell ref="K461:K475"/>
    <mergeCell ref="K476:K488"/>
    <mergeCell ref="K489:K499"/>
    <mergeCell ref="K500:K511"/>
    <mergeCell ref="K512:K520"/>
    <mergeCell ref="K521:K529"/>
    <mergeCell ref="K530:K539"/>
    <mergeCell ref="K540:K556"/>
    <mergeCell ref="K557:K568"/>
    <mergeCell ref="K569:K584"/>
    <mergeCell ref="K585:K603"/>
    <mergeCell ref="K604:K619"/>
    <mergeCell ref="K620:K632"/>
    <mergeCell ref="K633:K643"/>
    <mergeCell ref="K644:K654"/>
    <mergeCell ref="K655:K667"/>
    <mergeCell ref="K668:K676"/>
    <mergeCell ref="K677:K690"/>
    <mergeCell ref="K691:K704"/>
    <mergeCell ref="K705:K710"/>
    <mergeCell ref="K711:K718"/>
    <mergeCell ref="K719:K726"/>
    <mergeCell ref="K727:K730"/>
    <mergeCell ref="K731:K738"/>
    <mergeCell ref="K739:K745"/>
    <mergeCell ref="K746:K757"/>
    <mergeCell ref="K758:K762"/>
    <mergeCell ref="K763:K772"/>
    <mergeCell ref="K773:K777"/>
    <mergeCell ref="K778:K784"/>
    <mergeCell ref="K785:K788"/>
    <mergeCell ref="K789:K790"/>
    <mergeCell ref="K791:K792"/>
    <mergeCell ref="K793:K800"/>
    <mergeCell ref="K801:K805"/>
    <mergeCell ref="K807:K812"/>
    <mergeCell ref="K813:K816"/>
    <mergeCell ref="K817:K826"/>
    <mergeCell ref="K827:K831"/>
    <mergeCell ref="K832:K835"/>
    <mergeCell ref="K836:K841"/>
    <mergeCell ref="K842:K849"/>
    <mergeCell ref="K850:K856"/>
    <mergeCell ref="K857:K862"/>
    <mergeCell ref="K863:K868"/>
    <mergeCell ref="K869:K873"/>
    <mergeCell ref="K874:K875"/>
    <mergeCell ref="K876:K878"/>
    <mergeCell ref="L3:L16"/>
    <mergeCell ref="L17:L27"/>
    <mergeCell ref="L28:L42"/>
    <mergeCell ref="L43:L55"/>
    <mergeCell ref="L56:L69"/>
    <mergeCell ref="L70:L83"/>
    <mergeCell ref="L84:L96"/>
    <mergeCell ref="L97:L101"/>
    <mergeCell ref="L102:L114"/>
    <mergeCell ref="L115:L128"/>
    <mergeCell ref="L129:L141"/>
    <mergeCell ref="L142:L153"/>
    <mergeCell ref="L154:L166"/>
    <mergeCell ref="L167:L176"/>
    <mergeCell ref="L177:L186"/>
    <mergeCell ref="L187:L196"/>
    <mergeCell ref="L197:L204"/>
    <mergeCell ref="L205:L213"/>
    <mergeCell ref="L214:L222"/>
    <mergeCell ref="L223:L234"/>
    <mergeCell ref="L235:L244"/>
    <mergeCell ref="L245:L257"/>
    <mergeCell ref="L258:L268"/>
    <mergeCell ref="L269:L277"/>
    <mergeCell ref="L278:L288"/>
    <mergeCell ref="L289:L299"/>
    <mergeCell ref="L300:L314"/>
    <mergeCell ref="L315:L329"/>
    <mergeCell ref="L330:L342"/>
    <mergeCell ref="L343:L354"/>
    <mergeCell ref="L355:L369"/>
    <mergeCell ref="L370:L385"/>
    <mergeCell ref="L386:L400"/>
    <mergeCell ref="L401:L408"/>
    <mergeCell ref="L409:L416"/>
    <mergeCell ref="L417:L423"/>
    <mergeCell ref="L424:L431"/>
    <mergeCell ref="L432:L447"/>
    <mergeCell ref="L448:L460"/>
    <mergeCell ref="L461:L475"/>
    <mergeCell ref="L476:L488"/>
    <mergeCell ref="L489:L499"/>
    <mergeCell ref="L500:L511"/>
    <mergeCell ref="L512:L520"/>
    <mergeCell ref="L521:L529"/>
    <mergeCell ref="L530:L539"/>
    <mergeCell ref="L540:L556"/>
    <mergeCell ref="L557:L568"/>
    <mergeCell ref="L569:L584"/>
    <mergeCell ref="L585:L603"/>
    <mergeCell ref="L604:L619"/>
    <mergeCell ref="L620:L632"/>
    <mergeCell ref="L633:L643"/>
    <mergeCell ref="L644:L654"/>
    <mergeCell ref="L655:L667"/>
    <mergeCell ref="L668:L676"/>
    <mergeCell ref="L677:L690"/>
    <mergeCell ref="L691:L704"/>
    <mergeCell ref="L705:L710"/>
    <mergeCell ref="L711:L718"/>
    <mergeCell ref="L719:L726"/>
    <mergeCell ref="L727:L730"/>
    <mergeCell ref="L731:L738"/>
    <mergeCell ref="L739:L745"/>
    <mergeCell ref="L746:L757"/>
    <mergeCell ref="L758:L762"/>
    <mergeCell ref="L763:L772"/>
    <mergeCell ref="L773:L777"/>
    <mergeCell ref="L778:L784"/>
    <mergeCell ref="L785:L788"/>
    <mergeCell ref="L789:L790"/>
    <mergeCell ref="L791:L792"/>
    <mergeCell ref="L793:L800"/>
    <mergeCell ref="L801:L805"/>
    <mergeCell ref="L807:L812"/>
    <mergeCell ref="L813:L816"/>
    <mergeCell ref="L817:L826"/>
    <mergeCell ref="L827:L831"/>
    <mergeCell ref="L832:L835"/>
    <mergeCell ref="L836:L841"/>
    <mergeCell ref="L842:L849"/>
    <mergeCell ref="L850:L856"/>
    <mergeCell ref="L857:L862"/>
    <mergeCell ref="L863:L868"/>
    <mergeCell ref="L869:L873"/>
    <mergeCell ref="L874:L875"/>
    <mergeCell ref="L876:L878"/>
    <mergeCell ref="M3:M16"/>
    <mergeCell ref="M17:M27"/>
    <mergeCell ref="M28:M42"/>
    <mergeCell ref="M43:M55"/>
    <mergeCell ref="M56:M69"/>
    <mergeCell ref="M70:M83"/>
    <mergeCell ref="M84:M96"/>
    <mergeCell ref="M97:M101"/>
    <mergeCell ref="M102:M114"/>
    <mergeCell ref="M115:M128"/>
    <mergeCell ref="M129:M141"/>
    <mergeCell ref="M142:M153"/>
    <mergeCell ref="M154:M166"/>
    <mergeCell ref="M167:M176"/>
    <mergeCell ref="M177:M186"/>
    <mergeCell ref="M187:M196"/>
    <mergeCell ref="M197:M204"/>
    <mergeCell ref="M205:M213"/>
    <mergeCell ref="M214:M222"/>
    <mergeCell ref="M223:M234"/>
    <mergeCell ref="M235:M244"/>
    <mergeCell ref="M245:M257"/>
    <mergeCell ref="M258:M268"/>
    <mergeCell ref="M269:M277"/>
    <mergeCell ref="M278:M288"/>
    <mergeCell ref="M289:M299"/>
    <mergeCell ref="M300:M314"/>
    <mergeCell ref="M315:M329"/>
    <mergeCell ref="M330:M342"/>
    <mergeCell ref="M343:M354"/>
    <mergeCell ref="M355:M369"/>
    <mergeCell ref="M370:M385"/>
    <mergeCell ref="M386:M400"/>
    <mergeCell ref="M401:M408"/>
    <mergeCell ref="M409:M416"/>
    <mergeCell ref="M417:M423"/>
    <mergeCell ref="M424:M431"/>
    <mergeCell ref="M432:M447"/>
    <mergeCell ref="M448:M460"/>
    <mergeCell ref="M461:M475"/>
    <mergeCell ref="M476:M488"/>
    <mergeCell ref="M489:M499"/>
    <mergeCell ref="M500:M511"/>
    <mergeCell ref="M512:M520"/>
    <mergeCell ref="M521:M529"/>
    <mergeCell ref="M530:M539"/>
    <mergeCell ref="M540:M556"/>
    <mergeCell ref="M557:M568"/>
    <mergeCell ref="M569:M584"/>
    <mergeCell ref="M585:M603"/>
    <mergeCell ref="M604:M619"/>
    <mergeCell ref="M620:M632"/>
    <mergeCell ref="M633:M643"/>
    <mergeCell ref="M644:M654"/>
    <mergeCell ref="M655:M667"/>
    <mergeCell ref="M668:M676"/>
    <mergeCell ref="M677:M690"/>
    <mergeCell ref="M691:M704"/>
    <mergeCell ref="M705:M710"/>
    <mergeCell ref="M711:M718"/>
    <mergeCell ref="M719:M726"/>
    <mergeCell ref="M727:M730"/>
    <mergeCell ref="M731:M738"/>
    <mergeCell ref="M739:M745"/>
    <mergeCell ref="M746:M757"/>
    <mergeCell ref="M758:M762"/>
    <mergeCell ref="M763:M772"/>
    <mergeCell ref="M773:M777"/>
    <mergeCell ref="M778:M784"/>
    <mergeCell ref="M785:M788"/>
    <mergeCell ref="M789:M790"/>
    <mergeCell ref="M791:M792"/>
    <mergeCell ref="M793:M800"/>
    <mergeCell ref="M801:M805"/>
    <mergeCell ref="M807:M812"/>
    <mergeCell ref="M813:M816"/>
    <mergeCell ref="M817:M826"/>
    <mergeCell ref="M827:M831"/>
    <mergeCell ref="M832:M835"/>
    <mergeCell ref="M836:M841"/>
    <mergeCell ref="M842:M849"/>
    <mergeCell ref="M850:M856"/>
    <mergeCell ref="M857:M862"/>
    <mergeCell ref="M863:M868"/>
    <mergeCell ref="M869:M873"/>
    <mergeCell ref="M874:M875"/>
    <mergeCell ref="M876:M87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Rational</cp:lastModifiedBy>
  <dcterms:created xsi:type="dcterms:W3CDTF">2019-10-26T05:26:00Z</dcterms:created>
  <dcterms:modified xsi:type="dcterms:W3CDTF">2023-12-18T09:06:23Z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false</vt:bool>
  </property>
</Properties>
</file>